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Commun\Informatique\"/>
    </mc:Choice>
  </mc:AlternateContent>
  <xr:revisionPtr revIDLastSave="0" documentId="13_ncr:1_{003E2E51-5858-4ED2-A943-CE10FF4FDAAA}" xr6:coauthVersionLast="47" xr6:coauthVersionMax="47" xr10:uidLastSave="{00000000-0000-0000-0000-000000000000}"/>
  <bookViews>
    <workbookView xWindow="-12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I7" i="33" s="1"/>
  <c r="H7" i="33" s="1"/>
  <c r="G7" i="33" s="1"/>
  <c r="F7" i="33" s="1"/>
  <c r="E7" i="33" s="1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<sst xmlns="http://schemas.openxmlformats.org/spreadsheetml/2006/main" count="190" uniqueCount="103">
  <si>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</si>
  <si>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</si>
  <si>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</si>
  <si>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</si>
  <si>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</si>
  <si>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</si>
  <si>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</si>
  <si>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</si>
  <si>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</si>
  <si>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</si>
  <si>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</si>
  <si>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</si>
  <si>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</si>
  <si>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</si>
  <si>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</si>
  <si>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</si>
  <si>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</si>
  <si>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</si>
  <si>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</si>
  <si>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</si>
  <si>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</si>
  <si>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</si>
  <si>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</si>
  <si>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</si>
  <si>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</si>
  <si>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</si>
  <si>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</si>
  <si>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</si>
  <si>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</si>
  <si>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</si>
  <si>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</si>
  <si>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</si>
  <si>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</si>
  <si>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</si>
  <si>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</si>
  <si>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</si>
  <si>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</si>
  <si>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</si>
  <si>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</si>
  <si>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</si>
  <si>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</si>
  <si>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</si>
  <si>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</si>
  <si>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</si>
  <si>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</si>
  <si>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</si>
  <si>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</si>
  <si>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</si>
  <si>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</si>
  <si>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</si>
  <si>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</si>
  <si>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</si>
  <si>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</si>
  <si>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</si>
  <si>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</si>
  <si>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</si>
  <si>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</si>
  <si>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</si>
  <si>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</si>
  <si>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</si>
  <si>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</si>
  <si>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</si>
  <si>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</si>
  <si>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</si>
  <si>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</si>
  <si>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</si>
  <si>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</si>
  <si>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</si>
  <si>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</si>
  <si>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</si>
  <si>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</si>
  <si>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</si>
  <si>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</si>
  <si>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</si>
  <si>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</si>
  <si>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</si>
  <si>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</si>
  <si>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</si>
  <si>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d'Aiseau-Presles</t>
  </si>
  <si>
    <t>Administration communale d' :</t>
  </si>
  <si>
    <t>AISEAU-PRESLES</t>
  </si>
  <si>
    <t>Rue Président John Kennedy 150</t>
  </si>
  <si>
    <t>6250 AISEAU-PRESLES</t>
  </si>
  <si>
    <t>www.aiseau-presles.be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</si>
  <si>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</si>
  <si>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</si>
  <si>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</si>
  <si>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</si>
  <si>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15/12/2025</t>
  </si>
  <si>
    <t>26/12/2026</t>
  </si>
  <si>
    <t>Budget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</si>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</sst>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4" fontId="0" fillId="0" borderId="0" xfId="0" applyNumberFormat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-148572.75</c:v>
                </c:pt>
                <c:pt idx="1">
                  <c:v>66608.389999996871</c:v>
                </c:pt>
                <c:pt idx="2">
                  <c:v>0</c:v>
                </c:pt>
                <c:pt idx="3">
                  <c:v>0</c:v>
                </c:pt>
                <c:pt idx="4">
                  <c:v>5379.7900000028312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3848845.8100000024</c:v>
                </c:pt>
                <c:pt idx="1">
                  <c:v>3346498.2099999972</c:v>
                </c:pt>
                <c:pt idx="2">
                  <c:v>3236886.7500000037</c:v>
                </c:pt>
                <c:pt idx="3">
                  <c:v>2454489.2400000021</c:v>
                </c:pt>
                <c:pt idx="4">
                  <c:v>2499418.66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15505900.380000001</c:v>
                </c:pt>
                <c:pt idx="1">
                  <c:v>17446760.310000002</c:v>
                </c:pt>
                <c:pt idx="2">
                  <c:v>18009945.939999998</c:v>
                </c:pt>
                <c:pt idx="3">
                  <c:v>18120374.760000002</c:v>
                </c:pt>
                <c:pt idx="4">
                  <c:v>18012837.689999998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15357327.630000001</c:v>
                </c:pt>
                <c:pt idx="1">
                  <c:v>17513368.699999999</c:v>
                </c:pt>
                <c:pt idx="2">
                  <c:v>18009945.940000001</c:v>
                </c:pt>
                <c:pt idx="3">
                  <c:v>18120374.760000002</c:v>
                </c:pt>
                <c:pt idx="4">
                  <c:v>18018217.48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2769609.14</c:v>
                </c:pt>
                <c:pt idx="1">
                  <c:v>5138921.0199999996</c:v>
                </c:pt>
                <c:pt idx="2">
                  <c:v>1093708.9099999999</c:v>
                </c:pt>
                <c:pt idx="3">
                  <c:v>2003561.33</c:v>
                </c:pt>
                <c:pt idx="4">
                  <c:v>1200170.21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2529701.6</c:v>
                </c:pt>
                <c:pt idx="1">
                  <c:v>4358100</c:v>
                </c:pt>
                <c:pt idx="2">
                  <c:v>505798.05</c:v>
                </c:pt>
                <c:pt idx="3">
                  <c:v>1858400</c:v>
                </c:pt>
                <c:pt idx="4">
                  <c:v>1849898.82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52074</v>
      </c>
    </row>
    <row r="2" spans="1:2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2026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" customHeight="1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" customHeight="1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" customHeight="1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" customHeight="1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>
      <c r="C15" s="138"/>
      <c r="D15" s="138"/>
      <c r="E15" s="138"/>
      <c r="F15" s="138"/>
      <c r="G15" s="138"/>
      <c r="H15" s="138"/>
      <c r="I15" s="138"/>
    </row>
    <row r="16" spans="1:22" ht="13.15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149999999999999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>
      <c r="C23" s="260" t="s">
        <v>87</v>
      </c>
      <c r="D23" s="168"/>
      <c r="E23" s="168"/>
      <c r="F23" s="168"/>
      <c r="G23" s="168"/>
      <c r="H23" s="168"/>
      <c r="I23" s="169"/>
      <c r="J23" s="261" t="s">
        <v>88</v>
      </c>
      <c r="K23" s="93"/>
      <c r="L23" s="93"/>
      <c r="M23" s="94"/>
      <c r="S23" s="28"/>
      <c r="T23" s="29"/>
      <c r="U23" s="6"/>
    </row>
    <row r="24" spans="3:21" ht="16.149999999999999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>
      <c r="C25" s="153" t="s">
        <v>36</v>
      </c>
      <c r="D25" s="148"/>
      <c r="E25" s="148"/>
      <c r="F25" s="148"/>
      <c r="G25" s="148"/>
      <c r="H25" s="148"/>
      <c r="I25" s="149"/>
      <c r="J25" s="261" t="s">
        <v>89</v>
      </c>
      <c r="K25" s="93"/>
      <c r="L25" s="93"/>
      <c r="M25" s="94"/>
      <c r="S25" s="28"/>
      <c r="T25" s="29"/>
      <c r="U25" s="6"/>
    </row>
    <row r="26" spans="3:21" ht="16.149999999999999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>
      <c r="C27" s="153" t="s">
        <v>42</v>
      </c>
      <c r="D27" s="148"/>
      <c r="E27" s="148"/>
      <c r="F27" s="148"/>
      <c r="G27" s="148"/>
      <c r="H27" s="148"/>
      <c r="I27" s="149"/>
      <c r="J27" s="262" t="s">
        <v>90</v>
      </c>
      <c r="K27" s="139"/>
      <c r="L27" s="93"/>
      <c r="M27" s="94"/>
      <c r="O27" s="148" t="s">
        <v>1</v>
      </c>
      <c r="P27" s="148"/>
      <c r="Q27" s="149"/>
      <c r="R27" s="171">
        <v>2026</v>
      </c>
      <c r="S27" s="172"/>
      <c r="U27" s="6"/>
    </row>
    <row r="28" spans="3:21" ht="16.899999999999999" customHeight="1">
      <c r="C28" s="19"/>
      <c r="I28" s="20"/>
      <c r="J28" s="18"/>
      <c r="K28" s="18"/>
      <c r="L28" s="18"/>
      <c r="M28" s="18"/>
      <c r="U28" s="6"/>
    </row>
    <row r="29" spans="3:21" ht="16.899999999999999" customHeight="1">
      <c r="C29" s="159" t="s">
        <v>33</v>
      </c>
      <c r="D29" s="160"/>
      <c r="E29" s="160"/>
      <c r="F29" s="160"/>
      <c r="G29" s="160"/>
      <c r="H29" s="160"/>
      <c r="I29" s="160"/>
      <c r="J29" s="26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>
      <c r="C30" s="157" t="s">
        <v>5</v>
      </c>
      <c r="D30" s="158"/>
      <c r="E30" s="158"/>
      <c r="F30" s="158"/>
      <c r="G30" s="158"/>
      <c r="H30" s="158"/>
      <c r="I30" s="158"/>
      <c r="J30" s="264" t="s">
        <v>92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899999999999999" customHeight="1">
      <c r="C31" s="153" t="s">
        <v>6</v>
      </c>
      <c r="D31" s="148"/>
      <c r="E31" s="148"/>
      <c r="F31" s="148"/>
      <c r="G31" s="148"/>
      <c r="H31" s="148"/>
      <c r="I31" s="148"/>
      <c r="J31" s="265" t="s">
        <v>93</v>
      </c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899999999999999" customHeight="1">
      <c r="C32" s="153" t="s">
        <v>7</v>
      </c>
      <c r="D32" s="148"/>
      <c r="E32" s="148"/>
      <c r="F32" s="148"/>
      <c r="G32" s="148"/>
      <c r="H32" s="148"/>
      <c r="I32" s="148"/>
      <c r="J32" s="266" t="s">
        <v>94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899999999999999" customHeight="1">
      <c r="C33" s="19"/>
      <c r="K33" s="20"/>
      <c r="L33" s="18"/>
      <c r="M33" s="18"/>
      <c r="N33" s="18"/>
      <c r="O33" s="18"/>
      <c r="U33" s="6"/>
    </row>
    <row r="34" spans="3:21" ht="16.899999999999999" customHeight="1">
      <c r="C34" s="159" t="s">
        <v>34</v>
      </c>
      <c r="D34" s="160"/>
      <c r="E34" s="160"/>
      <c r="F34" s="160"/>
      <c r="G34" s="160"/>
      <c r="H34" s="160"/>
      <c r="I34" s="160"/>
      <c r="J34" s="263" t="s">
        <v>95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>
      <c r="C35" s="157" t="s">
        <v>5</v>
      </c>
      <c r="D35" s="158"/>
      <c r="E35" s="158"/>
      <c r="F35" s="158"/>
      <c r="G35" s="158"/>
      <c r="H35" s="158"/>
      <c r="I35" s="158"/>
      <c r="J35" s="264" t="s">
        <v>96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899999999999999" customHeight="1">
      <c r="C36" s="153" t="s">
        <v>6</v>
      </c>
      <c r="D36" s="148"/>
      <c r="E36" s="148"/>
      <c r="F36" s="148"/>
      <c r="G36" s="148"/>
      <c r="H36" s="148"/>
      <c r="I36" s="148"/>
      <c r="J36" s="265" t="s">
        <v>97</v>
      </c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899999999999999" customHeight="1">
      <c r="C37" s="153" t="s">
        <v>7</v>
      </c>
      <c r="D37" s="148"/>
      <c r="E37" s="148"/>
      <c r="F37" s="148"/>
      <c r="G37" s="148"/>
      <c r="H37" s="148"/>
      <c r="I37" s="148"/>
      <c r="J37" s="266" t="s">
        <v>98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15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d'Aiseau-Presles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52074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399999999999999" customHeight="1" thickBot="1">
      <c r="A8" s="189" t="s">
        <v>2</v>
      </c>
      <c r="B8" s="189"/>
      <c r="C8" s="189"/>
      <c r="D8" s="189"/>
      <c r="E8" s="189"/>
      <c r="F8" s="189"/>
      <c r="G8" s="189"/>
      <c r="H8" s="179">
        <f>K8-1</f>
        <v>2022</v>
      </c>
      <c r="I8" s="179"/>
      <c r="J8" s="179"/>
      <c r="K8" s="179">
        <f>N8-1</f>
        <v>2023</v>
      </c>
      <c r="L8" s="179"/>
      <c r="M8" s="179"/>
      <c r="N8" s="179">
        <f>Q8-1</f>
        <v>2024</v>
      </c>
      <c r="O8" s="179"/>
      <c r="P8" s="179"/>
      <c r="Q8" s="179">
        <f>T8-1</f>
        <v>2025</v>
      </c>
      <c r="R8" s="179"/>
      <c r="S8" s="179"/>
      <c r="T8" s="179">
        <f>X2</f>
        <v>2026</v>
      </c>
      <c r="U8" s="179"/>
      <c r="V8" s="179"/>
    </row>
    <row r="9" spans="1:24" ht="18.399999999999999" customHeight="1" thickBot="1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-148572.75</v>
      </c>
      <c r="I9" s="174"/>
      <c r="J9" s="175"/>
      <c r="K9" s="173">
        <f>'Ordinaire GE'!K26-'Ordinaire GE'!K15</f>
        <v>66608.389999996871</v>
      </c>
      <c r="L9" s="174"/>
      <c r="M9" s="175"/>
      <c r="N9" s="173">
        <f>'Ordinaire GE'!N26-'Ordinaire GE'!N15</f>
        <v>0</v>
      </c>
      <c r="O9" s="174"/>
      <c r="P9" s="175"/>
      <c r="Q9" s="173">
        <f>'Ordinaire GE'!Q26-'Ordinaire GE'!Q15</f>
        <v>0</v>
      </c>
      <c r="R9" s="174"/>
      <c r="S9" s="175"/>
      <c r="T9" s="173">
        <f>'Ordinaire GE'!T26-'Ordinaire GE'!T15</f>
        <v>5379.7900000028312</v>
      </c>
      <c r="U9" s="174"/>
      <c r="V9" s="175"/>
    </row>
    <row r="10" spans="1:24" ht="40.5" customHeight="1" thickBot="1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3848845.8100000024</v>
      </c>
      <c r="I10" s="177"/>
      <c r="J10" s="178"/>
      <c r="K10" s="176">
        <f>'Ordinaire GE'!K29-'Ordinaire GE'!K18</f>
        <v>3346498.2099999972</v>
      </c>
      <c r="L10" s="177"/>
      <c r="M10" s="178"/>
      <c r="N10" s="176">
        <f>'Ordinaire GE'!N29-'Ordinaire GE'!N18</f>
        <v>3236886.7500000037</v>
      </c>
      <c r="O10" s="177"/>
      <c r="P10" s="178"/>
      <c r="Q10" s="176">
        <f>'Ordinaire GE'!Q29-'Ordinaire GE'!Q18</f>
        <v>2454489.2400000021</v>
      </c>
      <c r="R10" s="177"/>
      <c r="S10" s="178"/>
      <c r="T10" s="176">
        <f>'Ordinaire GE'!T29-'Ordinaire GE'!T18</f>
        <v>2499418.66</v>
      </c>
      <c r="U10" s="177"/>
      <c r="V10" s="178"/>
    </row>
    <row r="11" spans="1:24" ht="16.899999999999999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d'Aiseau-Presles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52074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99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>
      <c r="A10" s="219" t="s">
        <v>13</v>
      </c>
      <c r="B10" s="220"/>
      <c r="C10" s="220"/>
      <c r="D10" s="220"/>
      <c r="E10" s="220"/>
      <c r="F10" s="220"/>
      <c r="G10" s="220"/>
      <c r="H10" s="269">
        <v>5757590.5800000001</v>
      </c>
      <c r="I10" s="213">
        <v>5512664.2599999998</v>
      </c>
      <c r="J10" s="214">
        <v>5512664.2599999998</v>
      </c>
      <c r="K10" s="269">
        <v>6493985.3200000003</v>
      </c>
      <c r="L10" s="213">
        <v>5512664.2599999998</v>
      </c>
      <c r="M10" s="214">
        <v>5512664.2599999998</v>
      </c>
      <c r="N10" s="269">
        <v>6764872.5099999998</v>
      </c>
      <c r="O10" s="213">
        <v>5512664.2599999998</v>
      </c>
      <c r="P10" s="214">
        <v>5512664.2599999998</v>
      </c>
      <c r="Q10" s="269">
        <v>7105449.1100000003</v>
      </c>
      <c r="R10" s="213">
        <v>5512664.2599999998</v>
      </c>
      <c r="S10" s="214">
        <v>5512664.2599999998</v>
      </c>
      <c r="T10" s="269">
        <v>7299176.8399999999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14</v>
      </c>
      <c r="B11" s="197"/>
      <c r="C11" s="197"/>
      <c r="D11" s="197"/>
      <c r="E11" s="197"/>
      <c r="F11" s="197"/>
      <c r="G11" s="197"/>
      <c r="H11" s="270">
        <v>2467435.98</v>
      </c>
      <c r="I11" s="209">
        <v>2726342.74</v>
      </c>
      <c r="J11" s="210">
        <v>2726342.74</v>
      </c>
      <c r="K11" s="270">
        <v>2877444.48</v>
      </c>
      <c r="L11" s="209">
        <v>2726342.74</v>
      </c>
      <c r="M11" s="210">
        <v>2726342.74</v>
      </c>
      <c r="N11" s="270">
        <v>3116238.68</v>
      </c>
      <c r="O11" s="209">
        <v>2726342.74</v>
      </c>
      <c r="P11" s="210">
        <v>2726342.74</v>
      </c>
      <c r="Q11" s="270">
        <v>2646068.62</v>
      </c>
      <c r="R11" s="209">
        <v>2726342.74</v>
      </c>
      <c r="S11" s="210">
        <v>2726342.74</v>
      </c>
      <c r="T11" s="270">
        <v>2561994.75</v>
      </c>
      <c r="U11" s="209">
        <v>2726342.74</v>
      </c>
      <c r="V11" s="210">
        <v>2726342.74</v>
      </c>
    </row>
    <row r="12" spans="1:24" ht="18.399999999999999" customHeight="1">
      <c r="A12" s="196" t="s">
        <v>15</v>
      </c>
      <c r="B12" s="197"/>
      <c r="C12" s="197"/>
      <c r="D12" s="197"/>
      <c r="E12" s="197"/>
      <c r="F12" s="197"/>
      <c r="G12" s="197"/>
      <c r="H12" s="270">
        <v>5337060.5199999996</v>
      </c>
      <c r="I12" s="209">
        <v>4264832.04</v>
      </c>
      <c r="J12" s="210">
        <v>4264832.04</v>
      </c>
      <c r="K12" s="270">
        <v>5794448.25</v>
      </c>
      <c r="L12" s="209">
        <v>4264832.04</v>
      </c>
      <c r="M12" s="210">
        <v>4264832.04</v>
      </c>
      <c r="N12" s="270">
        <v>5963611.25</v>
      </c>
      <c r="O12" s="209">
        <v>4264832.04</v>
      </c>
      <c r="P12" s="210">
        <v>4264832.04</v>
      </c>
      <c r="Q12" s="270">
        <v>6083002.5999999996</v>
      </c>
      <c r="R12" s="209">
        <v>4264832.04</v>
      </c>
      <c r="S12" s="210">
        <v>4264832.04</v>
      </c>
      <c r="T12" s="270">
        <v>5765665.7000000002</v>
      </c>
      <c r="U12" s="209">
        <v>4264832.04</v>
      </c>
      <c r="V12" s="210">
        <v>4264832.04</v>
      </c>
    </row>
    <row r="13" spans="1:24" ht="18.399999999999999" customHeight="1">
      <c r="A13" s="196" t="s">
        <v>16</v>
      </c>
      <c r="B13" s="197"/>
      <c r="C13" s="197"/>
      <c r="D13" s="197"/>
      <c r="E13" s="197"/>
      <c r="F13" s="197"/>
      <c r="G13" s="197"/>
      <c r="H13" s="270">
        <v>1943813.3</v>
      </c>
      <c r="I13" s="209">
        <v>41563.69</v>
      </c>
      <c r="J13" s="210">
        <v>41563.69</v>
      </c>
      <c r="K13" s="270">
        <v>2280882.2599999998</v>
      </c>
      <c r="L13" s="209">
        <v>41563.69</v>
      </c>
      <c r="M13" s="210">
        <v>41563.69</v>
      </c>
      <c r="N13" s="270">
        <v>2165223.5</v>
      </c>
      <c r="O13" s="209">
        <v>41563.69</v>
      </c>
      <c r="P13" s="210">
        <v>41563.69</v>
      </c>
      <c r="Q13" s="270">
        <v>2285854.4300000002</v>
      </c>
      <c r="R13" s="209">
        <v>41563.69</v>
      </c>
      <c r="S13" s="210">
        <v>41563.69</v>
      </c>
      <c r="T13" s="270">
        <v>2386000.4</v>
      </c>
      <c r="U13" s="209">
        <v>41563.69</v>
      </c>
      <c r="V13" s="210">
        <v>41563.69</v>
      </c>
    </row>
    <row r="14" spans="1:24" ht="18.399999999999999" customHeight="1" thickBot="1">
      <c r="A14" s="201" t="s">
        <v>46</v>
      </c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15505900.380000001</v>
      </c>
      <c r="I15" s="207"/>
      <c r="J15" s="208"/>
      <c r="K15" s="207">
        <f>SUM(K10:K14)</f>
        <v>17446760.310000002</v>
      </c>
      <c r="L15" s="207"/>
      <c r="M15" s="207"/>
      <c r="N15" s="206">
        <f>SUM(N10:N14)</f>
        <v>18009945.939999998</v>
      </c>
      <c r="O15" s="207"/>
      <c r="P15" s="208"/>
      <c r="Q15" s="207">
        <f>SUM(Q10:Q14)</f>
        <v>18120374.760000002</v>
      </c>
      <c r="R15" s="207"/>
      <c r="S15" s="208"/>
      <c r="T15" s="207">
        <f>SUM(T10:T14)</f>
        <v>18012837.689999998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137481.60999999999</v>
      </c>
      <c r="I16" s="199">
        <v>1521059.02</v>
      </c>
      <c r="J16" s="200">
        <v>2351270.66</v>
      </c>
      <c r="K16" s="272">
        <v>378650.95</v>
      </c>
      <c r="L16" s="199">
        <v>1659060.83</v>
      </c>
      <c r="M16" s="200">
        <v>1521059.02</v>
      </c>
      <c r="N16" s="272">
        <v>513530.34</v>
      </c>
      <c r="O16" s="199">
        <v>2230351.92</v>
      </c>
      <c r="P16" s="200">
        <v>1659060.83</v>
      </c>
      <c r="Q16" s="272">
        <v>491233.15</v>
      </c>
      <c r="R16" s="199">
        <v>2351270.66</v>
      </c>
      <c r="S16" s="200">
        <v>2230351.92</v>
      </c>
      <c r="T16" s="272">
        <v>627140.30000000005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624318.78</v>
      </c>
      <c r="I17" s="204">
        <v>1192323.53</v>
      </c>
      <c r="J17" s="205">
        <v>824300.6</v>
      </c>
      <c r="K17" s="271">
        <v>360000</v>
      </c>
      <c r="L17" s="204">
        <v>4295659.8600000003</v>
      </c>
      <c r="M17" s="205">
        <v>1192323.53</v>
      </c>
      <c r="N17" s="271">
        <v>5660</v>
      </c>
      <c r="O17" s="204">
        <v>1045347.08</v>
      </c>
      <c r="P17" s="205">
        <v>4295659.8600000003</v>
      </c>
      <c r="Q17" s="271">
        <v>2100</v>
      </c>
      <c r="R17" s="204">
        <v>824300.6</v>
      </c>
      <c r="S17" s="205">
        <v>1045347.08</v>
      </c>
      <c r="T17" s="271">
        <v>1150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16267700.77</v>
      </c>
      <c r="I18" s="194"/>
      <c r="J18" s="195"/>
      <c r="K18" s="194">
        <f>SUM(K15:K17)</f>
        <v>18185411.260000002</v>
      </c>
      <c r="L18" s="194"/>
      <c r="M18" s="194"/>
      <c r="N18" s="193">
        <f>SUM(N15:N17)</f>
        <v>18529136.279999997</v>
      </c>
      <c r="O18" s="194"/>
      <c r="P18" s="195"/>
      <c r="Q18" s="193">
        <f>SUM(Q15:Q17)</f>
        <v>18613707.91</v>
      </c>
      <c r="R18" s="194"/>
      <c r="S18" s="195"/>
      <c r="T18" s="193">
        <f>SUM(T15:T17)</f>
        <v>18641127.989999998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100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>
      <c r="A22" s="196" t="s">
        <v>17</v>
      </c>
      <c r="B22" s="197"/>
      <c r="C22" s="197"/>
      <c r="D22" s="197"/>
      <c r="E22" s="197"/>
      <c r="F22" s="197"/>
      <c r="G22" s="198"/>
      <c r="H22" s="269">
        <v>709348.22</v>
      </c>
      <c r="I22" s="213">
        <v>373432.17</v>
      </c>
      <c r="J22" s="214">
        <v>697745.74</v>
      </c>
      <c r="K22" s="269">
        <v>881934.73</v>
      </c>
      <c r="L22" s="213">
        <v>373432.17</v>
      </c>
      <c r="M22" s="214">
        <v>697745.74</v>
      </c>
      <c r="N22" s="269">
        <v>990287.69</v>
      </c>
      <c r="O22" s="213">
        <v>373432.17</v>
      </c>
      <c r="P22" s="214">
        <v>697745.74</v>
      </c>
      <c r="Q22" s="269">
        <v>952008.53</v>
      </c>
      <c r="R22" s="213">
        <v>373432.17</v>
      </c>
      <c r="S22" s="214">
        <v>697745.74</v>
      </c>
      <c r="T22" s="269">
        <v>625088.47</v>
      </c>
      <c r="U22" s="213">
        <v>373432.17</v>
      </c>
      <c r="V22" s="214">
        <v>697745.74</v>
      </c>
    </row>
    <row r="23" spans="1:22" ht="18.399999999999999" customHeight="1">
      <c r="A23" s="196" t="s">
        <v>15</v>
      </c>
      <c r="B23" s="197"/>
      <c r="C23" s="197"/>
      <c r="D23" s="197"/>
      <c r="E23" s="197"/>
      <c r="F23" s="197"/>
      <c r="G23" s="198"/>
      <c r="H23" s="270">
        <v>14424644.050000001</v>
      </c>
      <c r="I23" s="209">
        <v>12728583.199999999</v>
      </c>
      <c r="J23" s="210">
        <v>13240574.68</v>
      </c>
      <c r="K23" s="270">
        <v>16427968.16</v>
      </c>
      <c r="L23" s="209">
        <v>12728583.199999999</v>
      </c>
      <c r="M23" s="210">
        <v>13240574.68</v>
      </c>
      <c r="N23" s="270">
        <v>16412546.199999999</v>
      </c>
      <c r="O23" s="209">
        <v>12728583.199999999</v>
      </c>
      <c r="P23" s="210">
        <v>13240574.68</v>
      </c>
      <c r="Q23" s="270">
        <v>16743501.42</v>
      </c>
      <c r="R23" s="209">
        <v>12728583.199999999</v>
      </c>
      <c r="S23" s="210">
        <v>13240574.68</v>
      </c>
      <c r="T23" s="270">
        <v>16972536.510000002</v>
      </c>
      <c r="U23" s="209">
        <v>12728583.199999999</v>
      </c>
      <c r="V23" s="210">
        <v>13240574.68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8"/>
      <c r="H24" s="270">
        <v>223335.36</v>
      </c>
      <c r="I24" s="209">
        <v>548784.99</v>
      </c>
      <c r="J24" s="210">
        <v>408005.67</v>
      </c>
      <c r="K24" s="270">
        <v>203465.81</v>
      </c>
      <c r="L24" s="209">
        <v>548784.99</v>
      </c>
      <c r="M24" s="210">
        <v>408005.67</v>
      </c>
      <c r="N24" s="270">
        <v>239418.51</v>
      </c>
      <c r="O24" s="209">
        <v>548784.99</v>
      </c>
      <c r="P24" s="210">
        <v>408005.67</v>
      </c>
      <c r="Q24" s="270">
        <v>295501.92</v>
      </c>
      <c r="R24" s="209">
        <v>548784.99</v>
      </c>
      <c r="S24" s="210">
        <v>408005.67</v>
      </c>
      <c r="T24" s="270">
        <v>270592.5</v>
      </c>
      <c r="U24" s="209">
        <v>548784.99</v>
      </c>
      <c r="V24" s="210">
        <v>408005.67</v>
      </c>
    </row>
    <row r="25" spans="1:22" ht="18.399999999999999" customHeight="1" thickBot="1">
      <c r="A25" s="201" t="s">
        <v>3</v>
      </c>
      <c r="B25" s="202"/>
      <c r="C25" s="202"/>
      <c r="D25" s="202"/>
      <c r="E25" s="202"/>
      <c r="F25" s="202"/>
      <c r="G25" s="203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367693.54</v>
      </c>
      <c r="O25" s="204">
        <v>0</v>
      </c>
      <c r="P25" s="205">
        <v>0</v>
      </c>
      <c r="Q25" s="271">
        <v>129362.89</v>
      </c>
      <c r="R25" s="204">
        <v>0</v>
      </c>
      <c r="S25" s="205">
        <v>0</v>
      </c>
      <c r="T25" s="271">
        <v>150000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15357327.630000001</v>
      </c>
      <c r="I26" s="207"/>
      <c r="J26" s="207"/>
      <c r="K26" s="206">
        <f>SUM(K22:K25)</f>
        <v>17513368.699999999</v>
      </c>
      <c r="L26" s="207"/>
      <c r="M26" s="208"/>
      <c r="N26" s="207">
        <f>SUM(N22:N25)</f>
        <v>18009945.940000001</v>
      </c>
      <c r="O26" s="207"/>
      <c r="P26" s="207"/>
      <c r="Q26" s="206">
        <f>SUM(Q22:Q25)</f>
        <v>18120374.760000002</v>
      </c>
      <c r="R26" s="207"/>
      <c r="S26" s="208"/>
      <c r="T26" s="206">
        <f>SUM(T22:T25)</f>
        <v>18018217.48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4759218.95</v>
      </c>
      <c r="I27" s="199">
        <v>6001218.2883333303</v>
      </c>
      <c r="J27" s="200">
        <v>5811470.0833333302</v>
      </c>
      <c r="K27" s="272">
        <v>4018540.77</v>
      </c>
      <c r="L27" s="199">
        <v>6001218.2883333303</v>
      </c>
      <c r="M27" s="200">
        <v>5811470.0833333302</v>
      </c>
      <c r="N27" s="272">
        <v>3756077.09</v>
      </c>
      <c r="O27" s="199">
        <v>6001218.2883333303</v>
      </c>
      <c r="P27" s="200">
        <v>5811470.0833333302</v>
      </c>
      <c r="Q27" s="272">
        <v>2947822.39</v>
      </c>
      <c r="R27" s="199">
        <v>6001218.2883333303</v>
      </c>
      <c r="S27" s="200">
        <v>5811470.0833333302</v>
      </c>
      <c r="T27" s="272">
        <v>3122329.17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0</v>
      </c>
      <c r="I28" s="204">
        <v>0</v>
      </c>
      <c r="J28" s="205">
        <v>0</v>
      </c>
      <c r="K28" s="271">
        <v>0</v>
      </c>
      <c r="L28" s="204">
        <v>0</v>
      </c>
      <c r="M28" s="205">
        <v>0</v>
      </c>
      <c r="N28" s="271">
        <v>0</v>
      </c>
      <c r="O28" s="204">
        <v>0</v>
      </c>
      <c r="P28" s="205">
        <v>0</v>
      </c>
      <c r="Q28" s="271">
        <v>0</v>
      </c>
      <c r="R28" s="204">
        <v>0</v>
      </c>
      <c r="S28" s="205">
        <v>0</v>
      </c>
      <c r="T28" s="271">
        <v>0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20116546.580000002</v>
      </c>
      <c r="I29" s="194"/>
      <c r="J29" s="194"/>
      <c r="K29" s="193">
        <f>SUM(K26:K28)</f>
        <v>21531909.469999999</v>
      </c>
      <c r="L29" s="194"/>
      <c r="M29" s="195"/>
      <c r="N29" s="194">
        <f>SUM(N26:N28)</f>
        <v>21766023.030000001</v>
      </c>
      <c r="O29" s="194"/>
      <c r="P29" s="194"/>
      <c r="Q29" s="193">
        <f>SUM(Q26:Q28)</f>
        <v>21068197.150000002</v>
      </c>
      <c r="R29" s="194"/>
      <c r="S29" s="195"/>
      <c r="T29" s="193">
        <f>SUM(T26:T28)</f>
        <v>21140546.649999999</v>
      </c>
      <c r="U29" s="194"/>
      <c r="V29" s="195"/>
    </row>
    <row r="30" spans="1:22" ht="16.899999999999999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d'Aiseau-Presles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52074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101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>
      <c r="A10" s="219" t="s">
        <v>15</v>
      </c>
      <c r="B10" s="220"/>
      <c r="C10" s="220"/>
      <c r="D10" s="220"/>
      <c r="E10" s="220"/>
      <c r="F10" s="220"/>
      <c r="G10" s="220"/>
      <c r="H10" s="269">
        <v>414000</v>
      </c>
      <c r="I10" s="213">
        <v>5512664.2599999998</v>
      </c>
      <c r="J10" s="214">
        <v>5512664.2599999998</v>
      </c>
      <c r="K10" s="269">
        <v>0</v>
      </c>
      <c r="L10" s="213">
        <v>5512664.2599999998</v>
      </c>
      <c r="M10" s="214">
        <v>5512664.2599999998</v>
      </c>
      <c r="N10" s="269">
        <v>41500</v>
      </c>
      <c r="O10" s="213">
        <v>5512664.2599999998</v>
      </c>
      <c r="P10" s="214">
        <v>5512664.2599999998</v>
      </c>
      <c r="Q10" s="269">
        <v>0</v>
      </c>
      <c r="R10" s="213">
        <v>5512664.2599999998</v>
      </c>
      <c r="S10" s="214">
        <v>5512664.2599999998</v>
      </c>
      <c r="T10" s="269">
        <v>150000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44</v>
      </c>
      <c r="B11" s="197"/>
      <c r="C11" s="197"/>
      <c r="D11" s="197"/>
      <c r="E11" s="197"/>
      <c r="F11" s="197"/>
      <c r="G11" s="197"/>
      <c r="H11" s="270">
        <v>2304859</v>
      </c>
      <c r="I11" s="209">
        <v>2726342.74</v>
      </c>
      <c r="J11" s="210">
        <v>2726342.74</v>
      </c>
      <c r="K11" s="270">
        <v>5076340</v>
      </c>
      <c r="L11" s="209">
        <v>2726342.74</v>
      </c>
      <c r="M11" s="210">
        <v>2726342.74</v>
      </c>
      <c r="N11" s="270">
        <v>972294.7</v>
      </c>
      <c r="O11" s="209">
        <v>2726342.74</v>
      </c>
      <c r="P11" s="210">
        <v>2726342.74</v>
      </c>
      <c r="Q11" s="270">
        <v>1880500</v>
      </c>
      <c r="R11" s="209">
        <v>2726342.74</v>
      </c>
      <c r="S11" s="210">
        <v>2726342.74</v>
      </c>
      <c r="T11" s="270">
        <v>927215</v>
      </c>
      <c r="U11" s="209">
        <v>2726342.74</v>
      </c>
      <c r="V11" s="210">
        <v>2726342.74</v>
      </c>
    </row>
    <row r="12" spans="1:24" ht="18.399999999999999" customHeight="1">
      <c r="A12" s="196" t="s">
        <v>16</v>
      </c>
      <c r="B12" s="197"/>
      <c r="C12" s="197"/>
      <c r="D12" s="197"/>
      <c r="E12" s="197"/>
      <c r="F12" s="197"/>
      <c r="G12" s="197"/>
      <c r="H12" s="270">
        <v>50750.14</v>
      </c>
      <c r="I12" s="209">
        <v>4264832.04</v>
      </c>
      <c r="J12" s="210">
        <v>4264832.04</v>
      </c>
      <c r="K12" s="270">
        <v>62581.02</v>
      </c>
      <c r="L12" s="209">
        <v>4264832.04</v>
      </c>
      <c r="M12" s="210">
        <v>4264832.04</v>
      </c>
      <c r="N12" s="270">
        <v>79914.210000000006</v>
      </c>
      <c r="O12" s="209">
        <v>4264832.04</v>
      </c>
      <c r="P12" s="210">
        <v>4264832.04</v>
      </c>
      <c r="Q12" s="270">
        <v>123061.33</v>
      </c>
      <c r="R12" s="209">
        <v>4264832.04</v>
      </c>
      <c r="S12" s="210">
        <v>4264832.04</v>
      </c>
      <c r="T12" s="270">
        <v>122955.21</v>
      </c>
      <c r="U12" s="209">
        <v>4264832.04</v>
      </c>
      <c r="V12" s="210">
        <v>4264832.04</v>
      </c>
    </row>
    <row r="13" spans="1:24" ht="18.399999999999999" customHeight="1">
      <c r="A13" s="196" t="s">
        <v>3</v>
      </c>
      <c r="B13" s="197"/>
      <c r="C13" s="197"/>
      <c r="D13" s="197"/>
      <c r="E13" s="197"/>
      <c r="F13" s="197"/>
      <c r="G13" s="197"/>
      <c r="H13" s="270">
        <v>0</v>
      </c>
      <c r="I13" s="209">
        <v>41563.69</v>
      </c>
      <c r="J13" s="210">
        <v>41563.69</v>
      </c>
      <c r="K13" s="270">
        <v>0</v>
      </c>
      <c r="L13" s="209">
        <v>41563.69</v>
      </c>
      <c r="M13" s="210">
        <v>41563.69</v>
      </c>
      <c r="N13" s="270">
        <v>0</v>
      </c>
      <c r="O13" s="209">
        <v>41563.69</v>
      </c>
      <c r="P13" s="210">
        <v>41563.69</v>
      </c>
      <c r="Q13" s="270">
        <v>0</v>
      </c>
      <c r="R13" s="209">
        <v>41563.69</v>
      </c>
      <c r="S13" s="210">
        <v>41563.69</v>
      </c>
      <c r="T13" s="270">
        <v>0</v>
      </c>
      <c r="U13" s="209">
        <v>41563.69</v>
      </c>
      <c r="V13" s="210">
        <v>41563.69</v>
      </c>
    </row>
    <row r="14" spans="1:24" ht="18.399999999999999" customHeight="1" thickBot="1">
      <c r="A14" s="201"/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2769609.14</v>
      </c>
      <c r="I15" s="207"/>
      <c r="J15" s="208"/>
      <c r="K15" s="207">
        <f>SUM(K10:K14)</f>
        <v>5138921.0199999996</v>
      </c>
      <c r="L15" s="207"/>
      <c r="M15" s="207"/>
      <c r="N15" s="206">
        <f>SUM(N10:N14)</f>
        <v>1093708.9099999999</v>
      </c>
      <c r="O15" s="207"/>
      <c r="P15" s="208"/>
      <c r="Q15" s="207">
        <f>SUM(Q10:Q14)</f>
        <v>2003561.33</v>
      </c>
      <c r="R15" s="207"/>
      <c r="S15" s="208"/>
      <c r="T15" s="207">
        <f>SUM(T10:T14)</f>
        <v>1200170.21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82717.990000000005</v>
      </c>
      <c r="I16" s="199">
        <v>1521059.02</v>
      </c>
      <c r="J16" s="200">
        <v>2351270.66</v>
      </c>
      <c r="K16" s="272">
        <v>22877.9</v>
      </c>
      <c r="L16" s="199">
        <v>1659060.83</v>
      </c>
      <c r="M16" s="200">
        <v>1521059.02</v>
      </c>
      <c r="N16" s="272">
        <v>80000</v>
      </c>
      <c r="O16" s="199">
        <v>2230351.92</v>
      </c>
      <c r="P16" s="200">
        <v>1659060.83</v>
      </c>
      <c r="Q16" s="272">
        <v>186000</v>
      </c>
      <c r="R16" s="199">
        <v>2351270.66</v>
      </c>
      <c r="S16" s="200">
        <v>2230351.92</v>
      </c>
      <c r="T16" s="272">
        <v>35000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34201.599999999999</v>
      </c>
      <c r="I17" s="204">
        <v>1192323.53</v>
      </c>
      <c r="J17" s="205">
        <v>824300.6</v>
      </c>
      <c r="K17" s="271">
        <v>250374.61</v>
      </c>
      <c r="L17" s="204">
        <v>4295659.8600000003</v>
      </c>
      <c r="M17" s="205">
        <v>1192323.53</v>
      </c>
      <c r="N17" s="271">
        <v>479244.02</v>
      </c>
      <c r="O17" s="204">
        <v>1045347.08</v>
      </c>
      <c r="P17" s="205">
        <v>4295659.8600000003</v>
      </c>
      <c r="Q17" s="271">
        <v>1088862.95</v>
      </c>
      <c r="R17" s="204">
        <v>824300.6</v>
      </c>
      <c r="S17" s="205">
        <v>1045347.08</v>
      </c>
      <c r="T17" s="271">
        <v>841965.55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2886528.7300000004</v>
      </c>
      <c r="I18" s="194"/>
      <c r="J18" s="195"/>
      <c r="K18" s="194">
        <f>SUM(K15:K17)</f>
        <v>5412173.5300000003</v>
      </c>
      <c r="L18" s="194"/>
      <c r="M18" s="194"/>
      <c r="N18" s="193">
        <f>SUM(N15:N17)</f>
        <v>1652952.93</v>
      </c>
      <c r="O18" s="194"/>
      <c r="P18" s="195"/>
      <c r="Q18" s="193">
        <f>SUM(Q15:Q17)</f>
        <v>3278424.2800000003</v>
      </c>
      <c r="R18" s="194"/>
      <c r="S18" s="195"/>
      <c r="T18" s="193">
        <f>SUM(T15:T17)</f>
        <v>2077135.76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102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>
      <c r="A22" s="219" t="s">
        <v>15</v>
      </c>
      <c r="B22" s="220"/>
      <c r="C22" s="220"/>
      <c r="D22" s="220"/>
      <c r="E22" s="220"/>
      <c r="F22" s="220"/>
      <c r="G22" s="220"/>
      <c r="H22" s="269">
        <v>167000</v>
      </c>
      <c r="I22" s="213">
        <v>373432.17</v>
      </c>
      <c r="J22" s="214">
        <v>697745.74</v>
      </c>
      <c r="K22" s="269">
        <v>469000</v>
      </c>
      <c r="L22" s="213">
        <v>365967.42</v>
      </c>
      <c r="M22" s="214">
        <v>373432.17</v>
      </c>
      <c r="N22" s="269">
        <v>110000</v>
      </c>
      <c r="O22" s="213">
        <v>414709.37</v>
      </c>
      <c r="P22" s="214">
        <v>365967.42</v>
      </c>
      <c r="Q22" s="269">
        <v>9000</v>
      </c>
      <c r="R22" s="213">
        <v>697745.74</v>
      </c>
      <c r="S22" s="214">
        <v>414709.37</v>
      </c>
      <c r="T22" s="269">
        <v>876965.55</v>
      </c>
      <c r="U22" s="213">
        <v>557211.56000000006</v>
      </c>
      <c r="V22" s="214">
        <v>577850.16</v>
      </c>
    </row>
    <row r="23" spans="1:22" ht="18.399999999999999" customHeight="1">
      <c r="A23" s="196" t="s">
        <v>44</v>
      </c>
      <c r="B23" s="197"/>
      <c r="C23" s="197"/>
      <c r="D23" s="197"/>
      <c r="E23" s="197"/>
      <c r="F23" s="197"/>
      <c r="G23" s="197"/>
      <c r="H23" s="270">
        <v>0</v>
      </c>
      <c r="I23" s="209">
        <v>12728583.199999999</v>
      </c>
      <c r="J23" s="210">
        <v>13240574.68</v>
      </c>
      <c r="K23" s="270">
        <v>0</v>
      </c>
      <c r="L23" s="209">
        <v>12120371.99</v>
      </c>
      <c r="M23" s="210">
        <v>12728583.199999999</v>
      </c>
      <c r="N23" s="270">
        <v>0</v>
      </c>
      <c r="O23" s="209">
        <v>12941517.73</v>
      </c>
      <c r="P23" s="210">
        <v>12120371.99</v>
      </c>
      <c r="Q23" s="270">
        <v>950000</v>
      </c>
      <c r="R23" s="209">
        <v>13240574.68</v>
      </c>
      <c r="S23" s="210">
        <v>12941517.73</v>
      </c>
      <c r="T23" s="270">
        <v>0</v>
      </c>
      <c r="U23" s="209">
        <v>13289626.9983333</v>
      </c>
      <c r="V23" s="210">
        <v>13396094.2633333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7"/>
      <c r="H24" s="270">
        <v>2362701.6</v>
      </c>
      <c r="I24" s="209">
        <v>548784.99</v>
      </c>
      <c r="J24" s="210">
        <v>408005.67</v>
      </c>
      <c r="K24" s="270">
        <v>3889100</v>
      </c>
      <c r="L24" s="209">
        <v>536819.05000000005</v>
      </c>
      <c r="M24" s="210">
        <v>548784.99</v>
      </c>
      <c r="N24" s="270">
        <v>395798.05</v>
      </c>
      <c r="O24" s="209">
        <v>344975.81</v>
      </c>
      <c r="P24" s="210">
        <v>536819.05000000005</v>
      </c>
      <c r="Q24" s="270">
        <v>899400</v>
      </c>
      <c r="R24" s="209">
        <v>408005.67</v>
      </c>
      <c r="S24" s="210">
        <v>344975.81</v>
      </c>
      <c r="T24" s="270">
        <v>972933.27</v>
      </c>
      <c r="U24" s="209">
        <v>128208.38666666699</v>
      </c>
      <c r="V24" s="210">
        <v>26303.796666666702</v>
      </c>
    </row>
    <row r="25" spans="1:22" ht="18.399999999999999" customHeight="1" thickBot="1">
      <c r="A25" s="196" t="s">
        <v>3</v>
      </c>
      <c r="B25" s="197"/>
      <c r="C25" s="197"/>
      <c r="D25" s="197"/>
      <c r="E25" s="197"/>
      <c r="F25" s="197"/>
      <c r="G25" s="197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2529701.6</v>
      </c>
      <c r="I26" s="207"/>
      <c r="J26" s="207"/>
      <c r="K26" s="206">
        <f>SUM(K22:K25)</f>
        <v>4358100</v>
      </c>
      <c r="L26" s="207"/>
      <c r="M26" s="208"/>
      <c r="N26" s="207">
        <f>SUM(N22:N25)</f>
        <v>505798.05</v>
      </c>
      <c r="O26" s="207"/>
      <c r="P26" s="207"/>
      <c r="Q26" s="206">
        <f>SUM(Q22:Q25)</f>
        <v>1858400</v>
      </c>
      <c r="R26" s="207"/>
      <c r="S26" s="208"/>
      <c r="T26" s="206">
        <f>SUM(T22:T25)</f>
        <v>1849898.82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3848917.38</v>
      </c>
      <c r="I27" s="199"/>
      <c r="J27" s="200"/>
      <c r="K27" s="272">
        <v>2417488.4900000002</v>
      </c>
      <c r="L27" s="199">
        <v>10122961.629999999</v>
      </c>
      <c r="M27" s="200">
        <v>6628334.5600000005</v>
      </c>
      <c r="N27" s="272">
        <v>1631598.73</v>
      </c>
      <c r="O27" s="199">
        <v>6248838.1500000004</v>
      </c>
      <c r="P27" s="200">
        <v>10122961.629999999</v>
      </c>
      <c r="Q27" s="272">
        <v>3783496.32</v>
      </c>
      <c r="R27" s="199">
        <v>6834216</v>
      </c>
      <c r="S27" s="200">
        <v>6248838.1500000004</v>
      </c>
      <c r="T27" s="272">
        <v>1923873.55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331827.13</v>
      </c>
      <c r="I28" s="204">
        <v>0</v>
      </c>
      <c r="J28" s="205">
        <v>0</v>
      </c>
      <c r="K28" s="271">
        <v>697920.96</v>
      </c>
      <c r="L28" s="204">
        <v>0</v>
      </c>
      <c r="M28" s="205">
        <v>0</v>
      </c>
      <c r="N28" s="271">
        <v>1057999.92</v>
      </c>
      <c r="O28" s="204">
        <v>0</v>
      </c>
      <c r="P28" s="205">
        <v>0</v>
      </c>
      <c r="Q28" s="271">
        <v>857661.33</v>
      </c>
      <c r="R28" s="204">
        <v>0</v>
      </c>
      <c r="S28" s="205">
        <v>0</v>
      </c>
      <c r="T28" s="271">
        <v>227237.44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6710446.1100000003</v>
      </c>
      <c r="I29" s="194"/>
      <c r="J29" s="194"/>
      <c r="K29" s="193">
        <f>SUM(K26:K28)</f>
        <v>7473509.4500000002</v>
      </c>
      <c r="L29" s="194"/>
      <c r="M29" s="195"/>
      <c r="N29" s="194">
        <f>SUM(N26:N28)</f>
        <v>3195396.6999999997</v>
      </c>
      <c r="O29" s="194"/>
      <c r="P29" s="194"/>
      <c r="Q29" s="193">
        <f>SUM(Q26:Q28)</f>
        <v>6499557.6500000004</v>
      </c>
      <c r="R29" s="194"/>
      <c r="S29" s="195"/>
      <c r="T29" s="193">
        <f>SUM(T26:T28)</f>
        <v>4001009.81</v>
      </c>
      <c r="U29" s="194"/>
      <c r="V29" s="195"/>
    </row>
    <row r="30" spans="1:22" ht="16.899999999999999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d'Aiseau-Presles</v>
      </c>
      <c r="F1" s="165"/>
      <c r="G1" s="165"/>
      <c r="H1" s="165"/>
      <c r="I1" s="98" t="str">
        <f>Coordonnées!$U$1</f>
        <v>Code INS</v>
      </c>
      <c r="J1" s="135">
        <f>Coordonnées!$V$1</f>
        <v>52074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38" t="s">
        <v>69</v>
      </c>
      <c r="F5" s="239"/>
      <c r="G5" s="239"/>
      <c r="H5" s="239"/>
      <c r="I5" s="239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1010045.56</v>
      </c>
      <c r="F8" s="273">
        <v>975428.34</v>
      </c>
      <c r="G8" s="273">
        <v>511606.66</v>
      </c>
      <c r="H8" s="273">
        <v>483111.43</v>
      </c>
      <c r="I8" s="273">
        <v>429684.09</v>
      </c>
    </row>
    <row r="9" spans="1:10" ht="30" customHeight="1">
      <c r="A9" s="229" t="s">
        <v>18</v>
      </c>
      <c r="B9" s="230"/>
      <c r="C9" s="230"/>
      <c r="D9" s="231"/>
      <c r="E9" s="273">
        <v>3627922.37</v>
      </c>
      <c r="F9" s="273">
        <v>4111387.07</v>
      </c>
      <c r="G9" s="273">
        <v>4344704.96</v>
      </c>
      <c r="H9" s="273">
        <v>4280488.8099999996</v>
      </c>
      <c r="I9" s="273">
        <v>4472936.63</v>
      </c>
    </row>
    <row r="10" spans="1:10" ht="30" customHeight="1">
      <c r="A10" s="229" t="s">
        <v>19</v>
      </c>
      <c r="B10" s="230"/>
      <c r="C10" s="230"/>
      <c r="D10" s="231"/>
      <c r="E10" s="273">
        <v>1885762.12</v>
      </c>
      <c r="F10" s="273">
        <v>2260374.4</v>
      </c>
      <c r="G10" s="273">
        <v>2464479.56</v>
      </c>
      <c r="H10" s="273">
        <v>2501301.7200000002</v>
      </c>
      <c r="I10" s="273">
        <v>2360259.4500000002</v>
      </c>
    </row>
    <row r="11" spans="1:10" ht="30" customHeight="1">
      <c r="A11" s="229" t="s">
        <v>20</v>
      </c>
      <c r="B11" s="230"/>
      <c r="C11" s="230"/>
      <c r="D11" s="231"/>
      <c r="E11" s="273">
        <v>2741714.09</v>
      </c>
      <c r="F11" s="273">
        <v>3167169.08</v>
      </c>
      <c r="G11" s="273">
        <v>3133611.67</v>
      </c>
      <c r="H11" s="273">
        <v>3244214.25</v>
      </c>
      <c r="I11" s="273">
        <v>3230996.1</v>
      </c>
    </row>
    <row r="12" spans="1:10" ht="30" customHeight="1">
      <c r="A12" s="229" t="s">
        <v>28</v>
      </c>
      <c r="B12" s="230"/>
      <c r="C12" s="230"/>
      <c r="D12" s="231"/>
      <c r="E12" s="273">
        <v>93129.45</v>
      </c>
      <c r="F12" s="273">
        <v>105280.51</v>
      </c>
      <c r="G12" s="273">
        <v>104968.31</v>
      </c>
      <c r="H12" s="273">
        <v>113669.36</v>
      </c>
      <c r="I12" s="273">
        <v>146786.92000000001</v>
      </c>
    </row>
    <row r="13" spans="1:10" ht="30" customHeight="1">
      <c r="A13" s="229" t="s">
        <v>21</v>
      </c>
      <c r="B13" s="230"/>
      <c r="C13" s="230"/>
      <c r="D13" s="231"/>
      <c r="E13" s="273">
        <v>15000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1042692.46</v>
      </c>
      <c r="F14" s="273">
        <v>1165004.58</v>
      </c>
      <c r="G14" s="273">
        <v>1186202.56</v>
      </c>
      <c r="H14" s="273">
        <v>1000735</v>
      </c>
      <c r="I14" s="273">
        <v>1059759.5900000001</v>
      </c>
    </row>
    <row r="15" spans="1:10" ht="30" customHeight="1">
      <c r="A15" s="229" t="s">
        <v>23</v>
      </c>
      <c r="B15" s="230"/>
      <c r="C15" s="230"/>
      <c r="D15" s="231"/>
      <c r="E15" s="273">
        <v>885541.31</v>
      </c>
      <c r="F15" s="273">
        <v>919515.51</v>
      </c>
      <c r="G15" s="273">
        <v>849672.05</v>
      </c>
      <c r="H15" s="273">
        <v>843871.48</v>
      </c>
      <c r="I15" s="273">
        <v>840403.59</v>
      </c>
    </row>
    <row r="16" spans="1:10" ht="30" customHeight="1">
      <c r="A16" s="232" t="s">
        <v>32</v>
      </c>
      <c r="B16" s="233"/>
      <c r="C16" s="233"/>
      <c r="D16" s="234"/>
      <c r="E16" s="273">
        <v>5393</v>
      </c>
      <c r="F16" s="273">
        <v>6000</v>
      </c>
      <c r="G16" s="273">
        <v>5859</v>
      </c>
      <c r="H16" s="273">
        <v>6052.68</v>
      </c>
      <c r="I16" s="273">
        <v>6140</v>
      </c>
    </row>
    <row r="17" spans="1:9" ht="30" customHeight="1">
      <c r="A17" s="229" t="s">
        <v>31</v>
      </c>
      <c r="B17" s="230"/>
      <c r="C17" s="230"/>
      <c r="D17" s="231"/>
      <c r="E17" s="273">
        <v>178744.5</v>
      </c>
      <c r="F17" s="273">
        <v>258652.5</v>
      </c>
      <c r="G17" s="273">
        <v>270418.65000000002</v>
      </c>
      <c r="H17" s="273">
        <v>291223.14</v>
      </c>
      <c r="I17" s="273">
        <v>281403.21000000002</v>
      </c>
    </row>
    <row r="18" spans="1:9" ht="30" customHeight="1">
      <c r="A18" s="229" t="s">
        <v>24</v>
      </c>
      <c r="B18" s="230"/>
      <c r="C18" s="230"/>
      <c r="D18" s="231"/>
      <c r="E18" s="273">
        <v>2612862.0299999998</v>
      </c>
      <c r="F18" s="273">
        <v>2666078.09</v>
      </c>
      <c r="G18" s="273">
        <v>2805323.47</v>
      </c>
      <c r="H18" s="273">
        <v>2832126.37</v>
      </c>
      <c r="I18" s="273">
        <v>2658481.7599999998</v>
      </c>
    </row>
    <row r="19" spans="1:9" ht="30" customHeight="1">
      <c r="A19" s="232" t="s">
        <v>25</v>
      </c>
      <c r="B19" s="233"/>
      <c r="C19" s="233"/>
      <c r="D19" s="234"/>
      <c r="E19" s="273">
        <v>1768046.38</v>
      </c>
      <c r="F19" s="273">
        <v>1923214.55</v>
      </c>
      <c r="G19" s="273">
        <v>2094040.18</v>
      </c>
      <c r="H19" s="273">
        <v>2177417.7999999998</v>
      </c>
      <c r="I19" s="273">
        <v>2159311.0299999998</v>
      </c>
    </row>
    <row r="20" spans="1:9" ht="30" customHeight="1">
      <c r="A20" s="229" t="s">
        <v>26</v>
      </c>
      <c r="B20" s="230"/>
      <c r="C20" s="230"/>
      <c r="D20" s="231"/>
      <c r="E20" s="273">
        <v>5500.6</v>
      </c>
      <c r="F20" s="273">
        <v>5500.6</v>
      </c>
      <c r="G20" s="273">
        <v>5475</v>
      </c>
      <c r="H20" s="273">
        <v>5597.25</v>
      </c>
      <c r="I20" s="273">
        <v>5597.25</v>
      </c>
    </row>
    <row r="21" spans="1:9" ht="30" customHeight="1">
      <c r="A21" s="235" t="s">
        <v>27</v>
      </c>
      <c r="B21" s="236"/>
      <c r="C21" s="236"/>
      <c r="D21" s="237"/>
      <c r="E21" s="273">
        <v>257865.29</v>
      </c>
      <c r="F21" s="273">
        <v>243155.08</v>
      </c>
      <c r="G21" s="273">
        <v>239243.87</v>
      </c>
      <c r="H21" s="273">
        <v>342665.47</v>
      </c>
      <c r="I21" s="273">
        <v>362228.07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d'Aiseau-Presles</v>
      </c>
      <c r="F1" s="165"/>
      <c r="G1" s="165"/>
      <c r="H1" s="165"/>
      <c r="I1" s="98" t="str">
        <f>Coordonnées!$U$1</f>
        <v>Code INS</v>
      </c>
      <c r="J1" s="135">
        <f>Coordonnées!$V$1</f>
        <v>52074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3" t="s">
        <v>70</v>
      </c>
      <c r="F5" s="244"/>
      <c r="G5" s="244"/>
      <c r="H5" s="244"/>
      <c r="I5" s="24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13588504.27</v>
      </c>
      <c r="F8" s="273">
        <v>15780624.09</v>
      </c>
      <c r="G8" s="273">
        <v>16111019.5</v>
      </c>
      <c r="H8" s="273">
        <v>16102238.789999999</v>
      </c>
      <c r="I8" s="273">
        <v>16036118.5</v>
      </c>
    </row>
    <row r="9" spans="1:10" ht="30" customHeight="1">
      <c r="A9" s="229" t="s">
        <v>18</v>
      </c>
      <c r="B9" s="230"/>
      <c r="C9" s="230"/>
      <c r="D9" s="231"/>
      <c r="E9" s="273">
        <v>259211.79</v>
      </c>
      <c r="F9" s="273">
        <v>277385.83</v>
      </c>
      <c r="G9" s="273">
        <v>296985.17</v>
      </c>
      <c r="H9" s="273">
        <v>456361.91</v>
      </c>
      <c r="I9" s="273">
        <v>346075.18</v>
      </c>
    </row>
    <row r="10" spans="1:10" ht="30" customHeight="1">
      <c r="A10" s="229" t="s">
        <v>19</v>
      </c>
      <c r="B10" s="230"/>
      <c r="C10" s="230"/>
      <c r="D10" s="231"/>
      <c r="E10" s="273">
        <v>2000</v>
      </c>
      <c r="F10" s="273">
        <v>2000</v>
      </c>
      <c r="G10" s="273">
        <v>3000</v>
      </c>
      <c r="H10" s="273">
        <v>3000</v>
      </c>
      <c r="I10" s="273">
        <v>153000</v>
      </c>
    </row>
    <row r="11" spans="1:10" ht="30" customHeight="1">
      <c r="A11" s="229" t="s">
        <v>20</v>
      </c>
      <c r="B11" s="230"/>
      <c r="C11" s="230"/>
      <c r="D11" s="231"/>
      <c r="E11" s="273">
        <v>31523.02</v>
      </c>
      <c r="F11" s="273">
        <v>33492.69</v>
      </c>
      <c r="G11" s="273">
        <v>29943.81</v>
      </c>
      <c r="H11" s="273">
        <v>29515.26</v>
      </c>
      <c r="I11" s="273">
        <v>25559.18</v>
      </c>
    </row>
    <row r="12" spans="1:10" ht="30" customHeight="1">
      <c r="A12" s="229" t="s">
        <v>28</v>
      </c>
      <c r="B12" s="230"/>
      <c r="C12" s="230"/>
      <c r="D12" s="231"/>
      <c r="E12" s="273">
        <v>417492.44</v>
      </c>
      <c r="F12" s="273">
        <v>429557.24</v>
      </c>
      <c r="G12" s="273">
        <v>429156.24</v>
      </c>
      <c r="H12" s="273">
        <v>413997.35</v>
      </c>
      <c r="I12" s="273">
        <v>415880.05</v>
      </c>
    </row>
    <row r="13" spans="1:10" ht="30" customHeight="1">
      <c r="A13" s="229" t="s">
        <v>21</v>
      </c>
      <c r="B13" s="230"/>
      <c r="C13" s="230"/>
      <c r="D13" s="231"/>
      <c r="E13" s="273">
        <v>13061</v>
      </c>
      <c r="F13" s="273">
        <v>14108</v>
      </c>
      <c r="G13" s="273">
        <v>9427</v>
      </c>
      <c r="H13" s="273">
        <v>15566.26</v>
      </c>
      <c r="I13" s="273">
        <v>10566.26</v>
      </c>
    </row>
    <row r="14" spans="1:10" ht="30" customHeight="1">
      <c r="A14" s="229" t="s">
        <v>22</v>
      </c>
      <c r="B14" s="230"/>
      <c r="C14" s="230"/>
      <c r="D14" s="231"/>
      <c r="E14" s="273">
        <v>666579.28</v>
      </c>
      <c r="F14" s="273">
        <v>667345.38</v>
      </c>
      <c r="G14" s="273">
        <v>755230.56</v>
      </c>
      <c r="H14" s="273">
        <v>696694.9</v>
      </c>
      <c r="I14" s="273">
        <v>724485.4</v>
      </c>
    </row>
    <row r="15" spans="1:10" ht="30" customHeight="1">
      <c r="A15" s="229" t="s">
        <v>23</v>
      </c>
      <c r="B15" s="230"/>
      <c r="C15" s="230"/>
      <c r="D15" s="231"/>
      <c r="E15" s="273">
        <v>50940</v>
      </c>
      <c r="F15" s="273">
        <v>47835.56</v>
      </c>
      <c r="G15" s="273">
        <v>59676.62</v>
      </c>
      <c r="H15" s="273">
        <v>58429.09</v>
      </c>
      <c r="I15" s="273">
        <v>59410.559999999998</v>
      </c>
    </row>
    <row r="16" spans="1:10" ht="30" customHeight="1">
      <c r="A16" s="232" t="s">
        <v>32</v>
      </c>
      <c r="B16" s="233"/>
      <c r="C16" s="233"/>
      <c r="D16" s="234"/>
      <c r="E16" s="273">
        <v>20549.88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155856.26</v>
      </c>
      <c r="F18" s="273">
        <v>126127.03</v>
      </c>
      <c r="G18" s="273">
        <v>173557.19</v>
      </c>
      <c r="H18" s="273">
        <v>145422.19</v>
      </c>
      <c r="I18" s="273">
        <v>132818.99</v>
      </c>
    </row>
    <row r="19" spans="1:9" ht="30" customHeight="1">
      <c r="A19" s="232" t="s">
        <v>25</v>
      </c>
      <c r="B19" s="233"/>
      <c r="C19" s="233"/>
      <c r="D19" s="234"/>
      <c r="E19" s="273">
        <v>124692.59</v>
      </c>
      <c r="F19" s="273">
        <v>130221.37</v>
      </c>
      <c r="G19" s="273">
        <v>137277.34</v>
      </c>
      <c r="H19" s="273">
        <v>172473.05</v>
      </c>
      <c r="I19" s="273">
        <v>86132.85</v>
      </c>
    </row>
    <row r="20" spans="1:9" ht="30" customHeight="1">
      <c r="A20" s="229" t="s">
        <v>26</v>
      </c>
      <c r="B20" s="230"/>
      <c r="C20" s="230"/>
      <c r="D20" s="231"/>
      <c r="E20" s="273">
        <v>317.10000000000002</v>
      </c>
      <c r="F20" s="273">
        <v>170.51</v>
      </c>
      <c r="G20" s="273">
        <v>170.51</v>
      </c>
      <c r="H20" s="273">
        <v>173.92</v>
      </c>
      <c r="I20" s="273">
        <v>170.51</v>
      </c>
    </row>
    <row r="21" spans="1:9" ht="30" customHeight="1">
      <c r="A21" s="235" t="s">
        <v>27</v>
      </c>
      <c r="B21" s="236"/>
      <c r="C21" s="236"/>
      <c r="D21" s="237"/>
      <c r="E21" s="273">
        <v>26600</v>
      </c>
      <c r="F21" s="273">
        <v>4501</v>
      </c>
      <c r="G21" s="273">
        <v>4502</v>
      </c>
      <c r="H21" s="273">
        <v>26502.04</v>
      </c>
      <c r="I21" s="273">
        <v>28000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d'Aiseau-Presles</v>
      </c>
      <c r="F1" s="165"/>
      <c r="G1" s="165"/>
      <c r="H1" s="165"/>
      <c r="I1" s="98" t="str">
        <f>Coordonnées!$U$1</f>
        <v>Code INS</v>
      </c>
      <c r="J1" s="135">
        <f>Coordonnées!$V$1</f>
        <v>52074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5" t="s">
        <v>71</v>
      </c>
      <c r="F5" s="246"/>
      <c r="G5" s="246"/>
      <c r="H5" s="246"/>
      <c r="I5" s="246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34201.599999999999</v>
      </c>
      <c r="F8" s="273">
        <v>250374.61</v>
      </c>
      <c r="G8" s="273">
        <v>479244.02</v>
      </c>
      <c r="H8" s="273">
        <v>1088862.95</v>
      </c>
      <c r="I8" s="273">
        <v>841965.55</v>
      </c>
    </row>
    <row r="9" spans="1:10" ht="30" customHeight="1">
      <c r="A9" s="229" t="s">
        <v>18</v>
      </c>
      <c r="B9" s="230"/>
      <c r="C9" s="230"/>
      <c r="D9" s="231"/>
      <c r="E9" s="273">
        <v>264700</v>
      </c>
      <c r="F9" s="273">
        <v>2865140</v>
      </c>
      <c r="G9" s="273">
        <v>340773.5</v>
      </c>
      <c r="H9" s="273">
        <v>601900</v>
      </c>
      <c r="I9" s="273">
        <v>88065</v>
      </c>
    </row>
    <row r="10" spans="1:10" ht="30" customHeight="1">
      <c r="A10" s="229" t="s">
        <v>19</v>
      </c>
      <c r="B10" s="230"/>
      <c r="C10" s="230"/>
      <c r="D10" s="231"/>
      <c r="E10" s="273">
        <v>100000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755000</v>
      </c>
      <c r="F11" s="273">
        <v>1762200</v>
      </c>
      <c r="G11" s="273">
        <v>525000</v>
      </c>
      <c r="H11" s="273">
        <v>550000</v>
      </c>
      <c r="I11" s="273">
        <v>85000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218159</v>
      </c>
      <c r="F14" s="273">
        <v>0</v>
      </c>
      <c r="G14" s="273">
        <v>10000</v>
      </c>
      <c r="H14" s="273">
        <v>25600</v>
      </c>
      <c r="I14" s="273">
        <v>14407.34</v>
      </c>
    </row>
    <row r="15" spans="1:10" ht="30" customHeight="1">
      <c r="A15" s="229" t="s">
        <v>23</v>
      </c>
      <c r="B15" s="230"/>
      <c r="C15" s="230"/>
      <c r="D15" s="231"/>
      <c r="E15" s="273">
        <v>334821.99</v>
      </c>
      <c r="F15" s="273">
        <v>23056.49</v>
      </c>
      <c r="G15" s="273">
        <v>3301.66</v>
      </c>
      <c r="H15" s="273">
        <v>203559</v>
      </c>
      <c r="I15" s="273">
        <v>153829.6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924000</v>
      </c>
      <c r="F17" s="273">
        <v>0</v>
      </c>
      <c r="G17" s="273">
        <v>41500</v>
      </c>
      <c r="H17" s="273">
        <v>9000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0</v>
      </c>
      <c r="F18" s="273">
        <v>0</v>
      </c>
      <c r="G18" s="273">
        <v>0</v>
      </c>
      <c r="H18" s="273">
        <v>15000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172928.15</v>
      </c>
      <c r="F19" s="273">
        <v>488524.53</v>
      </c>
      <c r="G19" s="273">
        <v>173133.75</v>
      </c>
      <c r="H19" s="273">
        <v>598502.32999999996</v>
      </c>
      <c r="I19" s="273">
        <v>858868.27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64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d'Aiseau-Presles</v>
      </c>
      <c r="F1" s="165"/>
      <c r="G1" s="165"/>
      <c r="H1" s="165"/>
      <c r="I1" s="98" t="str">
        <f>Coordonnées!$U$1</f>
        <v>Code INS</v>
      </c>
      <c r="J1" s="135">
        <f>Coordonnées!$V$1</f>
        <v>52074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7" t="s">
        <v>72</v>
      </c>
      <c r="F5" s="248"/>
      <c r="G5" s="248"/>
      <c r="H5" s="248"/>
      <c r="I5" s="248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331827.13</v>
      </c>
      <c r="F8" s="273">
        <v>697920.96</v>
      </c>
      <c r="G8" s="273">
        <v>1057999.92</v>
      </c>
      <c r="H8" s="273">
        <v>857661.33</v>
      </c>
      <c r="I8" s="273">
        <v>1069202.99</v>
      </c>
    </row>
    <row r="9" spans="1:10" ht="30" customHeight="1">
      <c r="A9" s="229" t="s">
        <v>18</v>
      </c>
      <c r="B9" s="230"/>
      <c r="C9" s="230"/>
      <c r="D9" s="231"/>
      <c r="E9" s="273">
        <v>133000</v>
      </c>
      <c r="F9" s="273">
        <v>2800000</v>
      </c>
      <c r="G9" s="273">
        <v>103273.5</v>
      </c>
      <c r="H9" s="273">
        <v>1255900</v>
      </c>
      <c r="I9" s="273">
        <v>107065</v>
      </c>
    </row>
    <row r="10" spans="1:10" ht="30" customHeight="1">
      <c r="A10" s="229" t="s">
        <v>19</v>
      </c>
      <c r="B10" s="230"/>
      <c r="C10" s="230"/>
      <c r="D10" s="231"/>
      <c r="E10" s="273">
        <v>100000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705500</v>
      </c>
      <c r="F11" s="273">
        <v>1177100</v>
      </c>
      <c r="G11" s="273">
        <v>360000</v>
      </c>
      <c r="H11" s="273">
        <v>250000</v>
      </c>
      <c r="I11" s="273">
        <v>75000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2500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200000</v>
      </c>
      <c r="F14" s="273">
        <v>0</v>
      </c>
      <c r="G14" s="273">
        <v>0</v>
      </c>
      <c r="H14" s="273">
        <v>0</v>
      </c>
      <c r="I14" s="273">
        <v>0</v>
      </c>
    </row>
    <row r="15" spans="1:10" ht="30" customHeight="1">
      <c r="A15" s="229" t="s">
        <v>23</v>
      </c>
      <c r="B15" s="230"/>
      <c r="C15" s="230"/>
      <c r="D15" s="231"/>
      <c r="E15" s="273">
        <v>366201.59999999998</v>
      </c>
      <c r="F15" s="273">
        <v>0</v>
      </c>
      <c r="G15" s="273">
        <v>0</v>
      </c>
      <c r="H15" s="273">
        <v>200000</v>
      </c>
      <c r="I15" s="273">
        <v>150000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920000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0</v>
      </c>
      <c r="F18" s="273">
        <v>0</v>
      </c>
      <c r="G18" s="273">
        <v>0</v>
      </c>
      <c r="H18" s="273">
        <v>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105000</v>
      </c>
      <c r="F19" s="273">
        <v>381000</v>
      </c>
      <c r="G19" s="273">
        <v>42524.55</v>
      </c>
      <c r="H19" s="273">
        <v>150000</v>
      </c>
      <c r="I19" s="273">
        <v>675868.27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  <row r="55" spans="6:6">
      <c r="F55" s="274">
        <v>6105060.2400000002</v>
      </c>
    </row>
    <row r="64" spans="6:6">
      <c r="F64" s="274">
        <v>6105060.2400000002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d'Aiseau-Presles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52074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2026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d'Aiseau-Presles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52074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2026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2024-12-03T14:33:46Z</cp:lastPrinted>
  <dcterms:created xsi:type="dcterms:W3CDTF">2006-02-10T09:03:57Z</dcterms:created>
  <dcterms:modified xsi:type="dcterms:W3CDTF">2026-04-13T12:34:08Z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