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.coelst\Documents\SITE INTERNET COMMUNE\"/>
    </mc:Choice>
  </mc:AlternateContent>
  <xr:revisionPtr revIDLastSave="0" documentId="13_ncr:1_{F3914CB7-A672-4759-B6C4-F71FD789F1DC}" xr6:coauthVersionLast="47" xr6:coauthVersionMax="47" xr10:uidLastSave="{00000000-0000-0000-0000-000000000000}"/>
  <bookViews>
    <workbookView xWindow="7200" yWindow="4215" windowWidth="21600" windowHeight="11385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N18" i="30"/>
  <c r="K18" i="30"/>
  <c r="T15" i="30"/>
  <c r="T18" i="30"/>
  <c r="Q15" i="30"/>
  <c r="Q18" i="30" s="1"/>
  <c r="N15" i="30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T9" i="23" l="1"/>
  <c r="Q9" i="23"/>
  <c r="N9" i="23"/>
  <c r="H9" i="23"/>
  <c r="R2" i="29"/>
  <c r="T9" i="29" s="1"/>
  <c r="Q9" i="29" s="1"/>
  <c r="N9" i="29" s="1"/>
  <c r="K9" i="29" s="1"/>
  <c r="H9" i="29" s="1"/>
  <c r="R2" i="30"/>
  <c r="T21" i="30" s="1"/>
  <c r="Q21" i="30" s="1"/>
  <c r="N21" i="30" s="1"/>
  <c r="K21" i="30" s="1"/>
  <c r="H21" i="30" s="1"/>
  <c r="R2" i="26"/>
  <c r="K10" i="23"/>
  <c r="N10" i="23"/>
  <c r="Q10" i="23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9" i="30" l="1"/>
  <c r="Q9" i="30" s="1"/>
  <c r="N9" i="30" s="1"/>
  <c r="K9" i="30" s="1"/>
  <c r="H9" i="30" s="1"/>
</calcChain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<sst xmlns="http://schemas.openxmlformats.org/spreadsheetml/2006/main" count="199" uniqueCount="104">
  <si>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</si>
  <si>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</si>
  <si>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</si>
  <si>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</si>
  <si>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</si>
  <si>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</si>
  <si>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</si>
  <si>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</si>
  <si>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</si>
  <si>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</si>
  <si>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</si>
  <si>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</si>
  <si>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</si>
  <si>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</si>
  <si>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</si>
  <si>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</si>
  <si>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</si>
  <si>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</si>
  <si>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</si>
  <si>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</si>
  <si>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</si>
  <si>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</si>
  <si>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</si>
  <si>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</si>
  <si>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</si>
  <si>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</si>
  <si>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</si>
  <si>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</si>
  <si>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</si>
  <si>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</si>
  <si>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</si>
  <si>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</si>
  <si>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</si>
  <si>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</si>
  <si>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</si>
  <si>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</si>
  <si>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</si>
  <si>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</si>
  <si>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</si>
  <si>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</si>
  <si>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</si>
  <si>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</si>
  <si>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</si>
  <si>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</si>
  <si>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</si>
  <si>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</si>
  <si>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</si>
  <si>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</si>
  <si>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</si>
  <si>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</si>
  <si>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</si>
  <si>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</si>
  <si>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</si>
  <si>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</si>
  <si>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</si>
  <si>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</si>
  <si>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</si>
  <si>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</si>
  <si>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</si>
  <si>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</si>
  <si>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</si>
  <si>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</si>
  <si>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</si>
  <si>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</si>
  <si>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</si>
  <si>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</si>
  <si>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</si>
  <si>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</si>
  <si>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</si>
  <si>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</si>
  <si>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</si>
  <si>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</si>
  <si>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</si>
  <si>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</si>
  <si>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</si>
  <si>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</si>
  <si>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</si>
  <si>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</si>
  <si>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</si>
  <si>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</si>
  <si>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</si>
  <si>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AISEAU-PRESLES</t>
  </si>
  <si>
    <t>Rue Président John Kennedy 150</t>
  </si>
  <si>
    <t>6250 AISEAU-PRESLES</t>
  </si>
  <si>
    <t>www.aiseau-presles.be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</si>
  <si>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</si>
  <si>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</si>
  <si>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</si>
  <si>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</si>
  <si>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12/12/2022</t>
  </si>
  <si>
    <t>13/02/2023</t>
  </si>
  <si>
    <t>Budget</t>
  </si>
  <si>
    <t>BERNARD BARBIEAUX</t>
  </si>
  <si>
    <t>071260622</t>
  </si>
  <si>
    <t>071260609</t>
  </si>
  <si>
    <t>b.barbieaux@aiseau-presles.be</t>
  </si>
  <si>
    <t>Nathalie COELST</t>
  </si>
  <si>
    <t>071260632</t>
  </si>
  <si>
    <t>071260629</t>
  </si>
  <si>
    <t>n.coelst@aiseau-presles.be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</si>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</sst>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0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3" fillId="0" borderId="0" xfId="0" applyFont="1"/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4" fillId="0" borderId="0" xfId="0" applyFont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0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1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0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center"/>
    </xf>
    <xf numFmtId="167" fontId="14" fillId="0" borderId="0" xfId="5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24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horizontal="left" vertical="center"/>
    </xf>
    <xf numFmtId="0" fontId="11" fillId="7" borderId="16" xfId="0" applyFont="1" applyFill="1" applyBorder="1" applyAlignment="1">
      <alignment horizontal="right" vertical="center"/>
    </xf>
    <xf numFmtId="0" fontId="11" fillId="7" borderId="8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5" fillId="12" borderId="5" xfId="0" applyFont="1" applyFill="1" applyBorder="1" applyAlignment="1">
      <alignment horizontal="right" vertical="center"/>
    </xf>
    <xf numFmtId="0" fontId="14" fillId="13" borderId="14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67" fontId="14" fillId="6" borderId="17" xfId="5" applyNumberFormat="1" applyFont="1" applyFill="1" applyBorder="1" applyAlignment="1">
      <alignment horizontal="center" vertical="center"/>
    </xf>
    <xf numFmtId="167" fontId="14" fillId="6" borderId="18" xfId="5" applyNumberFormat="1" applyFont="1" applyFill="1" applyBorder="1" applyAlignment="1">
      <alignment horizontal="center" vertical="center"/>
    </xf>
    <xf numFmtId="167" fontId="14" fillId="6" borderId="19" xfId="5" applyNumberFormat="1" applyFont="1" applyFill="1" applyBorder="1" applyAlignment="1">
      <alignment horizontal="center" vertical="center"/>
    </xf>
    <xf numFmtId="167" fontId="14" fillId="14" borderId="17" xfId="5" applyNumberFormat="1" applyFont="1" applyFill="1" applyBorder="1" applyAlignment="1">
      <alignment horizontal="center" vertical="center"/>
    </xf>
    <xf numFmtId="167" fontId="14" fillId="14" borderId="18" xfId="5" applyNumberFormat="1" applyFont="1" applyFill="1" applyBorder="1" applyAlignment="1">
      <alignment horizontal="center" vertical="center"/>
    </xf>
    <xf numFmtId="167" fontId="14" fillId="14" borderId="19" xfId="5" applyNumberFormat="1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left" vertical="center"/>
    </xf>
    <xf numFmtId="0" fontId="14" fillId="15" borderId="18" xfId="0" applyFont="1" applyFill="1" applyBorder="1" applyAlignment="1">
      <alignment horizontal="left" vertical="center"/>
    </xf>
    <xf numFmtId="0" fontId="14" fillId="15" borderId="19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 wrapText="1"/>
    </xf>
    <xf numFmtId="0" fontId="15" fillId="14" borderId="18" xfId="0" applyFont="1" applyFill="1" applyBorder="1" applyAlignment="1">
      <alignment horizontal="left" vertical="center" wrapText="1"/>
    </xf>
    <xf numFmtId="0" fontId="15" fillId="14" borderId="19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1" fillId="8" borderId="5" xfId="0" applyFont="1" applyFill="1" applyBorder="1" applyAlignment="1">
      <alignment horizontal="center" vertical="center"/>
    </xf>
    <xf numFmtId="0" fontId="0" fillId="0" borderId="5" xfId="0" applyBorder="1"/>
    <xf numFmtId="0" fontId="14" fillId="13" borderId="5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5" fillId="13" borderId="5" xfId="0" applyFont="1" applyFill="1" applyBorder="1" applyAlignment="1">
      <alignment horizontal="right" vertical="center"/>
    </xf>
    <xf numFmtId="0" fontId="15" fillId="13" borderId="15" xfId="0" applyFont="1" applyFill="1" applyBorder="1" applyAlignment="1">
      <alignment horizontal="right" vertical="center"/>
    </xf>
    <xf numFmtId="0" fontId="15" fillId="13" borderId="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2" fillId="2" borderId="9" xfId="5" applyNumberFormat="1" applyFont="1" applyFill="1" applyBorder="1" applyAlignment="1">
      <alignment vertical="center"/>
    </xf>
    <xf numFmtId="165" fontId="12" fillId="2" borderId="2" xfId="5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3" xfId="5" applyNumberFormat="1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5" fontId="12" fillId="2" borderId="22" xfId="5" applyNumberFormat="1" applyFont="1" applyFill="1" applyBorder="1" applyAlignment="1">
      <alignment vertical="center"/>
    </xf>
    <xf numFmtId="165" fontId="12" fillId="15" borderId="17" xfId="5" applyNumberFormat="1" applyFont="1" applyFill="1" applyBorder="1" applyAlignment="1">
      <alignment vertical="center"/>
    </xf>
    <xf numFmtId="165" fontId="12" fillId="15" borderId="18" xfId="5" applyNumberFormat="1" applyFont="1" applyFill="1" applyBorder="1" applyAlignment="1">
      <alignment vertical="center"/>
    </xf>
    <xf numFmtId="165" fontId="12" fillId="15" borderId="19" xfId="5" applyNumberFormat="1" applyFont="1" applyFill="1" applyBorder="1" applyAlignment="1">
      <alignment vertical="center"/>
    </xf>
    <xf numFmtId="165" fontId="12" fillId="2" borderId="23" xfId="5" applyNumberFormat="1" applyFont="1" applyFill="1" applyBorder="1" applyAlignment="1">
      <alignment vertical="center"/>
    </xf>
    <xf numFmtId="165" fontId="12" fillId="2" borderId="13" xfId="5" applyNumberFormat="1" applyFont="1" applyFill="1" applyBorder="1" applyAlignment="1">
      <alignment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9" borderId="17" xfId="0" applyFont="1" applyFill="1" applyBorder="1" applyAlignment="1">
      <alignment horizontal="left" vertical="center"/>
    </xf>
    <xf numFmtId="0" fontId="14" fillId="19" borderId="18" xfId="0" applyFont="1" applyFill="1" applyBorder="1" applyAlignment="1">
      <alignment horizontal="left" vertical="center"/>
    </xf>
    <xf numFmtId="165" fontId="12" fillId="19" borderId="17" xfId="5" applyNumberFormat="1" applyFont="1" applyFill="1" applyBorder="1" applyAlignment="1">
      <alignment vertical="center"/>
    </xf>
    <xf numFmtId="165" fontId="12" fillId="19" borderId="18" xfId="5" applyNumberFormat="1" applyFont="1" applyFill="1" applyBorder="1" applyAlignment="1">
      <alignment vertical="center"/>
    </xf>
    <xf numFmtId="165" fontId="12" fillId="19" borderId="19" xfId="5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19" borderId="19" xfId="0" applyFont="1" applyFill="1" applyBorder="1" applyAlignment="1">
      <alignment horizontal="left" vertical="center"/>
    </xf>
    <xf numFmtId="0" fontId="14" fillId="0" borderId="7" xfId="0" applyFont="1" applyBorder="1"/>
    <xf numFmtId="0" fontId="14" fillId="0" borderId="0" xfId="0" applyFont="1"/>
    <xf numFmtId="0" fontId="14" fillId="0" borderId="3" xfId="0" applyFont="1" applyBorder="1"/>
    <xf numFmtId="0" fontId="14" fillId="0" borderId="7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9" fillId="21" borderId="1" xfId="0" applyFont="1" applyFill="1" applyBorder="1" applyAlignment="1">
      <alignment horizontal="center" vertical="center"/>
    </xf>
    <xf numFmtId="0" fontId="30" fillId="21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1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30" fillId="22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/>
    <xf numFmtId="0" fontId="14" fillId="24" borderId="3" xfId="0" applyFont="1" applyFill="1" applyBorder="1"/>
    <xf numFmtId="0" fontId="14" fillId="24" borderId="11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8" borderId="16" xfId="0" applyNumberFormat="1" applyFont="1" applyFill="1" applyBorder="1" applyAlignment="1">
      <alignment horizontal="center" vertical="center"/>
    </xf>
    <xf numFmtId="4" fontId="12" fillId="2" borderId="10" xfId="5" applyNumberFormat="1" applyFont="1" applyFill="1" applyBorder="1" applyAlignment="1">
      <alignment vertical="center"/>
    </xf>
    <xf numFmtId="4" fontId="12" fillId="2" borderId="7" xfId="5" applyNumberFormat="1" applyFont="1" applyFill="1" applyBorder="1" applyAlignment="1">
      <alignment vertical="center"/>
    </xf>
    <xf numFmtId="4" fontId="12" fillId="2" borderId="20" xfId="5" applyNumberFormat="1" applyFont="1" applyFill="1" applyBorder="1" applyAlignment="1">
      <alignment vertical="center"/>
    </xf>
    <xf numFmtId="4" fontId="12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137123.02000000142</c:v>
                </c:pt>
                <c:pt idx="1">
                  <c:v>149363.84000000171</c:v>
                </c:pt>
                <c:pt idx="2">
                  <c:v>64254.14999999851</c:v>
                </c:pt>
                <c:pt idx="3">
                  <c:v>-148572.75</c:v>
                </c:pt>
                <c:pt idx="4">
                  <c:v>66608.389999996871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2666724.6700000018</c:v>
                </c:pt>
                <c:pt idx="1">
                  <c:v>2595942.3300000019</c:v>
                </c:pt>
                <c:pt idx="2">
                  <c:v>3324501.7999999989</c:v>
                </c:pt>
                <c:pt idx="3">
                  <c:v>3848845.8100000024</c:v>
                </c:pt>
                <c:pt idx="4">
                  <c:v>3346498.2099999972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14848443.149999999</c:v>
                </c:pt>
                <c:pt idx="1">
                  <c:v>14854821.649999999</c:v>
                </c:pt>
                <c:pt idx="2">
                  <c:v>15057822.140000002</c:v>
                </c:pt>
                <c:pt idx="3">
                  <c:v>15505900.380000001</c:v>
                </c:pt>
                <c:pt idx="4">
                  <c:v>17446760.310000002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14985566.17</c:v>
                </c:pt>
                <c:pt idx="1">
                  <c:v>15004185.49</c:v>
                </c:pt>
                <c:pt idx="2">
                  <c:v>15122076.290000001</c:v>
                </c:pt>
                <c:pt idx="3">
                  <c:v>15357327.630000001</c:v>
                </c:pt>
                <c:pt idx="4">
                  <c:v>17513368.699999999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5157681</c:v>
                </c:pt>
                <c:pt idx="1">
                  <c:v>3352283.5599999996</c:v>
                </c:pt>
                <c:pt idx="2">
                  <c:v>6065801.7700000005</c:v>
                </c:pt>
                <c:pt idx="3">
                  <c:v>2769609.14</c:v>
                </c:pt>
                <c:pt idx="4">
                  <c:v>5138921.0199999996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5160338.75</c:v>
                </c:pt>
                <c:pt idx="1">
                  <c:v>2802344.71</c:v>
                </c:pt>
                <c:pt idx="2">
                  <c:v>5493035.8799999999</c:v>
                </c:pt>
                <c:pt idx="3">
                  <c:v>2529701.6</c:v>
                </c:pt>
                <c:pt idx="4">
                  <c:v>4358100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AISEAU-PRESLES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52074</v>
      </c>
      <c r="S1" s="127"/>
    </row>
    <row r="2" spans="1:19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19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15" customHeight="1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>
      <c r="A8" s="37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49"/>
    </row>
    <row r="9" spans="1:19" ht="16.899999999999999" customHeight="1">
      <c r="A9" s="37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37"/>
    </row>
    <row r="10" spans="1:19" ht="16.899999999999999" customHeight="1">
      <c r="A10" s="37"/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37"/>
    </row>
    <row r="11" spans="1:19" ht="16.899999999999999" customHeight="1">
      <c r="A11" s="37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42"/>
    </row>
    <row r="12" spans="1:19" ht="16.899999999999999" customHeight="1">
      <c r="A12" s="37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43"/>
    </row>
    <row r="13" spans="1:19" ht="16.899999999999999" customHeight="1">
      <c r="A13" s="37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43"/>
    </row>
    <row r="14" spans="1:19" ht="16.899999999999999" customHeight="1">
      <c r="A14" s="37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43"/>
    </row>
    <row r="15" spans="1:19" ht="16.899999999999999" customHeight="1">
      <c r="A15" s="44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43"/>
    </row>
    <row r="16" spans="1:19" ht="16.899999999999999" customHeight="1">
      <c r="A16" s="37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43"/>
    </row>
    <row r="17" spans="1:19" ht="16.899999999999999" customHeight="1">
      <c r="A17" s="37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9"/>
      <c r="S17" s="43"/>
    </row>
    <row r="18" spans="1:19" ht="16.899999999999999" customHeight="1">
      <c r="A18" s="3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42"/>
    </row>
    <row r="19" spans="1:19" s="41" customFormat="1" ht="16.899999999999999" customHeight="1">
      <c r="A19" s="44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  <c r="S19" s="45"/>
    </row>
    <row r="20" spans="1:19" s="41" customFormat="1" ht="16.899999999999999" customHeight="1">
      <c r="A20" s="44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45"/>
    </row>
    <row r="21" spans="1:19" ht="16.899999999999999" customHeight="1">
      <c r="A21" s="37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43"/>
    </row>
    <row r="22" spans="1:19" ht="16.899999999999999" customHeight="1">
      <c r="A22" s="37"/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43"/>
    </row>
    <row r="23" spans="1:19" ht="16.899999999999999" customHeight="1">
      <c r="A23" s="37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43"/>
    </row>
    <row r="24" spans="1:19" ht="16.899999999999999" customHeight="1">
      <c r="A24" s="37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43"/>
    </row>
    <row r="25" spans="1:19" ht="16.899999999999999" customHeight="1">
      <c r="A25" s="37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43"/>
    </row>
    <row r="26" spans="1:19" ht="16.899999999999999" customHeight="1">
      <c r="A26" s="37"/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9"/>
      <c r="S26" s="43"/>
    </row>
    <row r="27" spans="1:19" ht="16.899999999999999" customHeight="1">
      <c r="A27" s="46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50"/>
    </row>
    <row r="28" spans="1:19" ht="16.899999999999999" customHeight="1">
      <c r="A28" s="37"/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9"/>
      <c r="S28" s="43"/>
    </row>
    <row r="29" spans="1:19" ht="16.899999999999999" customHeight="1">
      <c r="A29" s="37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43"/>
    </row>
    <row r="30" spans="1:19" s="41" customFormat="1" ht="16.899999999999999" customHeight="1">
      <c r="A30" s="44"/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45"/>
    </row>
    <row r="31" spans="1:19" ht="16.899999999999999" customHeight="1">
      <c r="A31" s="37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  <c r="S31" s="43"/>
    </row>
    <row r="32" spans="1:19" ht="16.899999999999999" customHeight="1">
      <c r="A32" s="46"/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50"/>
    </row>
    <row r="33" spans="1:19" ht="16.899999999999999" customHeight="1">
      <c r="A33" s="46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50"/>
    </row>
    <row r="34" spans="1:19" s="41" customFormat="1" ht="16.899999999999999" customHeight="1">
      <c r="A34" s="44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45"/>
    </row>
    <row r="35" spans="1:19" ht="16.899999999999999" customHeight="1">
      <c r="A35" s="37"/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  <c r="S35" s="43"/>
    </row>
    <row r="36" spans="1:19" ht="16.899999999999999" customHeight="1">
      <c r="A36" s="47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50"/>
    </row>
    <row r="37" spans="1:19" s="41" customFormat="1" ht="16.899999999999999" customHeight="1">
      <c r="A37" s="44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2"/>
      <c r="S37" s="45"/>
    </row>
    <row r="38" spans="1:19" ht="16.899999999999999" customHeight="1">
      <c r="A38" s="37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43"/>
    </row>
    <row r="39" spans="1:19" ht="16.899999999999999" customHeight="1">
      <c r="A39" s="37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  <c r="S39" s="43"/>
    </row>
    <row r="40" spans="1:19" ht="16.899999999999999" customHeight="1">
      <c r="A40" s="37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S40" s="43"/>
    </row>
    <row r="41" spans="1:19" ht="16.899999999999999" customHeight="1">
      <c r="A41" s="37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43"/>
    </row>
    <row r="42" spans="1:19" ht="16.899999999999999" customHeight="1">
      <c r="A42" s="37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43"/>
    </row>
    <row r="43" spans="1:19" ht="16.899999999999999" customHeight="1">
      <c r="A43" s="37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43"/>
    </row>
    <row r="44" spans="1:19" ht="16.899999999999999" customHeight="1">
      <c r="A44" s="46"/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5"/>
      <c r="S44" s="50"/>
    </row>
    <row r="45" spans="1:19" ht="16.899999999999999" customHeight="1">
      <c r="A45" s="42"/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43"/>
    </row>
    <row r="46" spans="1:19" ht="16.899999999999999" customHeight="1">
      <c r="A46" s="37"/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9"/>
      <c r="S46" s="43"/>
    </row>
    <row r="47" spans="1:19" ht="16.899999999999999" customHeight="1">
      <c r="A47" s="37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9"/>
      <c r="S47" s="37"/>
    </row>
    <row r="48" spans="1:19" ht="16.899999999999999" customHeight="1">
      <c r="A48" s="39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1"/>
      <c r="S48" s="39"/>
    </row>
    <row r="49" spans="1:19" ht="16.899999999999999" customHeight="1">
      <c r="A49" s="39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39"/>
    </row>
    <row r="50" spans="1:19" ht="16.899999999999999" customHeight="1">
      <c r="A50" s="39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39"/>
    </row>
    <row r="51" spans="1:19" ht="16.899999999999999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AISEAU-PRESLES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52074</v>
      </c>
      <c r="S1" s="127"/>
    </row>
    <row r="2" spans="1:19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19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15" customHeight="1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>
      <c r="A9" s="189" t="s">
        <v>51</v>
      </c>
      <c r="B9" s="189"/>
      <c r="C9" s="189"/>
      <c r="D9" s="189"/>
      <c r="E9" s="189"/>
      <c r="F9" s="258" t="s">
        <v>52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ht="49.9" customHeight="1">
      <c r="A10" s="189" t="s">
        <v>30</v>
      </c>
      <c r="B10" s="189"/>
      <c r="C10" s="189"/>
      <c r="D10" s="189"/>
      <c r="E10" s="189"/>
      <c r="F10" s="258" t="s">
        <v>53</v>
      </c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ht="49.9" customHeight="1">
      <c r="A11" s="189" t="s">
        <v>54</v>
      </c>
      <c r="B11" s="189"/>
      <c r="C11" s="189"/>
      <c r="D11" s="189"/>
      <c r="E11" s="189"/>
      <c r="F11" s="258" t="s">
        <v>55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ht="49.9" customHeight="1">
      <c r="A12" s="189" t="s">
        <v>56</v>
      </c>
      <c r="B12" s="189"/>
      <c r="C12" s="189"/>
      <c r="D12" s="189"/>
      <c r="E12" s="189"/>
      <c r="F12" s="258" t="s">
        <v>76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ht="49.9" customHeight="1">
      <c r="A13" s="189" t="s">
        <v>57</v>
      </c>
      <c r="B13" s="189"/>
      <c r="C13" s="189"/>
      <c r="D13" s="189"/>
      <c r="E13" s="189"/>
      <c r="F13" s="258" t="s">
        <v>58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ht="49.9" customHeight="1">
      <c r="A14" s="189" t="s">
        <v>59</v>
      </c>
      <c r="B14" s="189"/>
      <c r="C14" s="189"/>
      <c r="D14" s="189"/>
      <c r="E14" s="189"/>
      <c r="F14" s="258" t="s">
        <v>77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ht="52.15" customHeight="1">
      <c r="A15" s="189" t="s">
        <v>60</v>
      </c>
      <c r="B15" s="189"/>
      <c r="C15" s="189"/>
      <c r="D15" s="189"/>
      <c r="E15" s="189"/>
      <c r="F15" s="258" t="s">
        <v>61</v>
      </c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ht="49.9" customHeight="1">
      <c r="A16" s="259" t="s">
        <v>62</v>
      </c>
      <c r="B16" s="259"/>
      <c r="C16" s="259"/>
      <c r="D16" s="259"/>
      <c r="E16" s="259"/>
      <c r="F16" s="258" t="s">
        <v>63</v>
      </c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ht="49.9" customHeight="1">
      <c r="A17" s="189" t="s">
        <v>64</v>
      </c>
      <c r="B17" s="189"/>
      <c r="C17" s="189"/>
      <c r="D17" s="189"/>
      <c r="E17" s="189"/>
      <c r="F17" s="258" t="s">
        <v>78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ht="49.9" customHeight="1">
      <c r="A18" s="189" t="s">
        <v>65</v>
      </c>
      <c r="B18" s="189"/>
      <c r="C18" s="189"/>
      <c r="D18" s="189"/>
      <c r="E18" s="189"/>
      <c r="F18" s="258" t="s">
        <v>66</v>
      </c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41" customFormat="1" ht="16.899999999999999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65" t="s">
        <v>85</v>
      </c>
      <c r="B1" s="153"/>
      <c r="C1" s="153"/>
      <c r="D1" s="149" t="s">
        <v>80</v>
      </c>
      <c r="E1" s="149"/>
      <c r="F1" s="149"/>
      <c r="G1" s="149"/>
      <c r="H1" s="149"/>
      <c r="I1" s="149"/>
      <c r="J1" s="260" t="s">
        <v>81</v>
      </c>
      <c r="K1" s="147"/>
      <c r="L1" s="147"/>
      <c r="M1" s="147"/>
      <c r="N1" s="147"/>
      <c r="O1" s="147"/>
      <c r="P1" s="130" t="s">
        <v>12</v>
      </c>
      <c r="Q1" s="131"/>
      <c r="R1" s="126">
        <v>52074</v>
      </c>
      <c r="S1" s="127"/>
    </row>
    <row r="2" spans="1:2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">
        <v>1</v>
      </c>
      <c r="Q2" s="133"/>
      <c r="R2" s="128">
        <f>N27</f>
        <v>2023</v>
      </c>
      <c r="S2" s="129"/>
    </row>
    <row r="3" spans="1:2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">
        <v>31</v>
      </c>
      <c r="Q3" s="146"/>
      <c r="R3" s="134">
        <v>1</v>
      </c>
      <c r="S3" s="135"/>
    </row>
    <row r="4" spans="1:22" ht="13.9" customHeight="1" thickBot="1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>
      <c r="A7" s="93"/>
      <c r="B7" s="94"/>
      <c r="C7" s="94"/>
      <c r="D7" s="94"/>
      <c r="E7" s="266" t="s">
        <v>86</v>
      </c>
      <c r="F7" s="137"/>
      <c r="G7" s="137"/>
      <c r="H7" s="137"/>
      <c r="I7" s="137"/>
      <c r="J7" s="137"/>
      <c r="K7" s="137"/>
      <c r="L7" s="137"/>
      <c r="M7" s="137"/>
      <c r="N7" s="137"/>
      <c r="O7" s="138"/>
      <c r="P7" s="96"/>
      <c r="Q7" s="96"/>
      <c r="R7" s="97"/>
      <c r="S7" s="98"/>
    </row>
    <row r="8" spans="1:22" ht="13.9" customHeight="1">
      <c r="A8" s="93"/>
      <c r="B8" s="94"/>
      <c r="C8" s="94"/>
      <c r="D8" s="94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96"/>
      <c r="Q8" s="96"/>
      <c r="R8" s="97"/>
      <c r="S8" s="98"/>
      <c r="V8" s="85"/>
    </row>
    <row r="9" spans="1:22" ht="13.9" customHeight="1">
      <c r="A9" s="93"/>
      <c r="B9" s="94"/>
      <c r="C9" s="94"/>
      <c r="D9" s="94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96"/>
      <c r="Q9" s="96"/>
      <c r="R9" s="97"/>
      <c r="S9" s="98"/>
    </row>
    <row r="10" spans="1:22" ht="13.9" customHeight="1">
      <c r="A10" s="93"/>
      <c r="B10" s="94"/>
      <c r="C10" s="94"/>
      <c r="D10" s="94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96"/>
      <c r="Q10" s="96"/>
      <c r="R10" s="97"/>
      <c r="S10" s="98"/>
    </row>
    <row r="11" spans="1:22" ht="13.9" customHeight="1">
      <c r="A11" s="93"/>
      <c r="B11" s="94"/>
      <c r="C11" s="94"/>
      <c r="D11" s="94"/>
      <c r="E11" s="267" t="s">
        <v>87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96"/>
      <c r="Q11" s="96"/>
      <c r="R11" s="97"/>
      <c r="S11" s="98"/>
      <c r="U11" s="86"/>
    </row>
    <row r="12" spans="1:22" ht="13.9" customHeight="1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>
      <c r="A15" s="107"/>
      <c r="B15" s="107"/>
      <c r="C15" s="107"/>
      <c r="D15" s="107"/>
      <c r="E15" s="107"/>
      <c r="F15" s="107"/>
      <c r="G15" s="107"/>
    </row>
    <row r="16" spans="1:22" ht="13.15" customHeight="1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>
      <c r="A17" s="105" t="s">
        <v>18</v>
      </c>
      <c r="B17" s="106"/>
      <c r="C17" s="106"/>
      <c r="D17" s="106"/>
      <c r="E17" s="106"/>
      <c r="F17" s="106"/>
      <c r="G17" s="106"/>
      <c r="H17" s="261" t="s">
        <v>81</v>
      </c>
      <c r="I17" s="120"/>
      <c r="J17" s="120"/>
      <c r="K17" s="120"/>
      <c r="L17" s="120"/>
      <c r="M17" s="120"/>
      <c r="N17" s="120"/>
      <c r="O17" s="120"/>
      <c r="P17" s="120"/>
      <c r="Q17" s="120"/>
      <c r="S17" s="6"/>
    </row>
    <row r="18" spans="1:19" ht="16.149999999999999" customHeight="1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>
      <c r="A19" s="105" t="s">
        <v>4</v>
      </c>
      <c r="B19" s="106"/>
      <c r="C19" s="106"/>
      <c r="D19" s="106"/>
      <c r="E19" s="106"/>
      <c r="F19" s="106"/>
      <c r="G19" s="106"/>
      <c r="H19" s="262" t="s">
        <v>82</v>
      </c>
      <c r="I19" s="111"/>
      <c r="J19" s="111"/>
      <c r="K19" s="111"/>
      <c r="L19" s="111"/>
      <c r="M19" s="111"/>
      <c r="N19" s="111"/>
      <c r="O19" s="111"/>
      <c r="P19" s="111"/>
      <c r="Q19" s="121"/>
      <c r="S19" s="6"/>
    </row>
    <row r="20" spans="1:19" ht="16.149999999999999" customHeight="1">
      <c r="A20" s="20"/>
      <c r="H20" s="263" t="s">
        <v>83</v>
      </c>
      <c r="I20" s="108"/>
      <c r="J20" s="108"/>
      <c r="K20" s="108"/>
      <c r="L20" s="108"/>
      <c r="M20" s="108"/>
      <c r="N20" s="108"/>
      <c r="O20" s="108"/>
      <c r="P20" s="108"/>
      <c r="Q20" s="157"/>
      <c r="S20" s="6"/>
    </row>
    <row r="21" spans="1:19" ht="16.149999999999999" customHeight="1">
      <c r="A21" s="20"/>
      <c r="G21" s="19"/>
      <c r="H21" s="264" t="s">
        <v>84</v>
      </c>
      <c r="I21" s="118"/>
      <c r="J21" s="118"/>
      <c r="K21" s="118"/>
      <c r="L21" s="118"/>
      <c r="M21" s="118"/>
      <c r="N21" s="118"/>
      <c r="O21" s="118"/>
      <c r="P21" s="118"/>
      <c r="Q21" s="119"/>
      <c r="S21" s="6"/>
    </row>
    <row r="22" spans="1:19" ht="16.149999999999999" customHeight="1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>
      <c r="A23" s="268" t="s">
        <v>88</v>
      </c>
      <c r="B23" s="136"/>
      <c r="C23" s="136"/>
      <c r="D23" s="136"/>
      <c r="E23" s="136"/>
      <c r="F23" s="136"/>
      <c r="G23" s="136"/>
      <c r="H23" s="269" t="s">
        <v>89</v>
      </c>
      <c r="I23" s="116"/>
      <c r="J23" s="117"/>
      <c r="K23" s="19"/>
      <c r="Q23" s="29"/>
      <c r="R23" s="30"/>
      <c r="S23" s="6"/>
    </row>
    <row r="24" spans="1:19" ht="16.149999999999999" customHeight="1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>
      <c r="A25" s="105" t="s">
        <v>37</v>
      </c>
      <c r="B25" s="106"/>
      <c r="C25" s="106"/>
      <c r="D25" s="106"/>
      <c r="E25" s="106"/>
      <c r="F25" s="106"/>
      <c r="G25" s="115"/>
      <c r="H25" s="269" t="s">
        <v>90</v>
      </c>
      <c r="I25" s="116"/>
      <c r="J25" s="117"/>
      <c r="K25" s="19"/>
      <c r="Q25" s="29"/>
      <c r="R25" s="30"/>
      <c r="S25" s="6"/>
    </row>
    <row r="26" spans="1:19" ht="16.149999999999999" customHeight="1">
      <c r="A26" s="20"/>
      <c r="G26" s="21"/>
      <c r="H26" s="19"/>
      <c r="I26" s="19"/>
      <c r="J26" s="19"/>
      <c r="K26" s="19"/>
      <c r="S26" s="6"/>
    </row>
    <row r="27" spans="1:19" ht="16.899999999999999" customHeight="1">
      <c r="A27" s="105" t="s">
        <v>44</v>
      </c>
      <c r="B27" s="106"/>
      <c r="C27" s="106"/>
      <c r="D27" s="106"/>
      <c r="E27" s="106"/>
      <c r="F27" s="106"/>
      <c r="G27" s="106"/>
      <c r="H27" s="270" t="s">
        <v>91</v>
      </c>
      <c r="I27" s="124"/>
      <c r="J27" s="125"/>
      <c r="K27" s="51"/>
      <c r="L27" s="51" t="s">
        <v>1</v>
      </c>
      <c r="M27" s="51"/>
      <c r="N27" s="61">
        <v>2023</v>
      </c>
      <c r="O27" s="51"/>
      <c r="P27" s="51"/>
      <c r="Q27" s="51"/>
      <c r="S27" s="6"/>
    </row>
    <row r="28" spans="1:19" ht="16.899999999999999" customHeight="1">
      <c r="A28" s="20"/>
      <c r="G28" s="21"/>
      <c r="H28" s="19"/>
      <c r="I28" s="19"/>
      <c r="J28" s="19"/>
      <c r="K28" s="19"/>
      <c r="S28" s="6"/>
    </row>
    <row r="29" spans="1:19" ht="16.899999999999999" customHeight="1">
      <c r="A29" s="109" t="s">
        <v>34</v>
      </c>
      <c r="B29" s="110"/>
      <c r="C29" s="110"/>
      <c r="D29" s="110"/>
      <c r="E29" s="110"/>
      <c r="F29" s="110"/>
      <c r="G29" s="110"/>
      <c r="H29" s="271" t="s">
        <v>92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33"/>
      <c r="S29" s="11"/>
    </row>
    <row r="30" spans="1:19" ht="16.899999999999999" customHeight="1">
      <c r="A30" s="105" t="s">
        <v>5</v>
      </c>
      <c r="B30" s="106"/>
      <c r="C30" s="106"/>
      <c r="D30" s="106"/>
      <c r="E30" s="106"/>
      <c r="F30" s="106"/>
      <c r="G30" s="106"/>
      <c r="H30" s="272" t="s">
        <v>93</v>
      </c>
      <c r="I30" s="122"/>
      <c r="J30" s="122"/>
      <c r="K30" s="122"/>
      <c r="L30" s="122"/>
      <c r="M30" s="122"/>
      <c r="N30" s="122"/>
      <c r="O30" s="122"/>
      <c r="P30" s="122"/>
      <c r="Q30" s="122"/>
      <c r="S30" s="6"/>
    </row>
    <row r="31" spans="1:19" ht="16.899999999999999" customHeight="1">
      <c r="A31" s="105" t="s">
        <v>6</v>
      </c>
      <c r="B31" s="106"/>
      <c r="C31" s="106"/>
      <c r="D31" s="106"/>
      <c r="E31" s="106"/>
      <c r="F31" s="106"/>
      <c r="G31" s="106"/>
      <c r="H31" s="273" t="s">
        <v>94</v>
      </c>
      <c r="I31" s="112"/>
      <c r="J31" s="112"/>
      <c r="K31" s="112"/>
      <c r="L31" s="112"/>
      <c r="M31" s="112"/>
      <c r="N31" s="112"/>
      <c r="O31" s="112"/>
      <c r="P31" s="112"/>
      <c r="Q31" s="112"/>
      <c r="S31" s="6"/>
    </row>
    <row r="32" spans="1:19" ht="16.899999999999999" customHeight="1">
      <c r="A32" s="105" t="s">
        <v>7</v>
      </c>
      <c r="B32" s="106"/>
      <c r="C32" s="106"/>
      <c r="D32" s="106"/>
      <c r="E32" s="106"/>
      <c r="F32" s="106"/>
      <c r="G32" s="106"/>
      <c r="H32" s="272" t="s">
        <v>95</v>
      </c>
      <c r="I32" s="108"/>
      <c r="J32" s="108"/>
      <c r="K32" s="108"/>
      <c r="L32" s="108"/>
      <c r="M32" s="108"/>
      <c r="N32" s="108"/>
      <c r="O32" s="108"/>
      <c r="P32" s="108"/>
      <c r="Q32" s="108"/>
      <c r="S32" s="6"/>
    </row>
    <row r="33" spans="1:19" ht="16.899999999999999" customHeight="1">
      <c r="A33" s="20"/>
      <c r="I33" s="21"/>
      <c r="J33" s="19"/>
      <c r="K33" s="19"/>
      <c r="L33" s="19"/>
      <c r="M33" s="19"/>
      <c r="S33" s="6"/>
    </row>
    <row r="34" spans="1:19" ht="16.899999999999999" customHeight="1">
      <c r="A34" s="109" t="s">
        <v>35</v>
      </c>
      <c r="B34" s="110"/>
      <c r="C34" s="110"/>
      <c r="D34" s="110"/>
      <c r="E34" s="110"/>
      <c r="F34" s="110"/>
      <c r="G34" s="110"/>
      <c r="H34" s="274" t="s">
        <v>96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>
      <c r="A35" s="113" t="s">
        <v>5</v>
      </c>
      <c r="B35" s="114"/>
      <c r="C35" s="114"/>
      <c r="D35" s="114"/>
      <c r="E35" s="114"/>
      <c r="F35" s="114"/>
      <c r="G35" s="114"/>
      <c r="H35" s="275" t="s">
        <v>97</v>
      </c>
      <c r="I35" s="111"/>
      <c r="J35" s="111"/>
      <c r="K35" s="111"/>
      <c r="L35" s="111"/>
      <c r="M35" s="111"/>
      <c r="N35" s="111"/>
      <c r="O35" s="111"/>
      <c r="P35" s="111"/>
      <c r="Q35" s="111"/>
      <c r="R35" s="28"/>
      <c r="S35" s="5"/>
    </row>
    <row r="36" spans="1:19" ht="16.899999999999999" customHeight="1">
      <c r="A36" s="105" t="s">
        <v>6</v>
      </c>
      <c r="B36" s="106"/>
      <c r="C36" s="106"/>
      <c r="D36" s="106"/>
      <c r="E36" s="106"/>
      <c r="F36" s="106"/>
      <c r="G36" s="106"/>
      <c r="H36" s="273" t="s">
        <v>98</v>
      </c>
      <c r="I36" s="112"/>
      <c r="J36" s="112"/>
      <c r="K36" s="112"/>
      <c r="L36" s="112"/>
      <c r="M36" s="112"/>
      <c r="N36" s="112"/>
      <c r="O36" s="112"/>
      <c r="P36" s="112"/>
      <c r="Q36" s="112"/>
      <c r="S36" s="6"/>
    </row>
    <row r="37" spans="1:19" ht="16.899999999999999" customHeight="1">
      <c r="A37" s="105" t="s">
        <v>7</v>
      </c>
      <c r="B37" s="106"/>
      <c r="C37" s="106"/>
      <c r="D37" s="106"/>
      <c r="E37" s="106"/>
      <c r="F37" s="106"/>
      <c r="G37" s="106"/>
      <c r="H37" s="272" t="s">
        <v>99</v>
      </c>
      <c r="I37" s="108"/>
      <c r="J37" s="108"/>
      <c r="K37" s="108"/>
      <c r="L37" s="108"/>
      <c r="M37" s="108"/>
      <c r="N37" s="108"/>
      <c r="O37" s="108"/>
      <c r="P37" s="108"/>
      <c r="Q37" s="108"/>
      <c r="S37" s="6"/>
    </row>
    <row r="38" spans="1:19" ht="13.15" customHeight="1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AISEAU-PRESLES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52074</v>
      </c>
      <c r="S1" s="127"/>
    </row>
    <row r="2" spans="1:2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>
      <c r="A6" s="2"/>
      <c r="B6" s="2"/>
      <c r="C6" s="2"/>
      <c r="D6" s="2"/>
      <c r="E6" s="2"/>
      <c r="F6" s="19"/>
      <c r="G6" s="14"/>
      <c r="H6" s="173" t="s">
        <v>42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74"/>
      <c r="V6" s="174"/>
    </row>
    <row r="7" spans="1:22" ht="18.399999999999999" customHeight="1">
      <c r="A7" s="37"/>
      <c r="B7" s="38"/>
      <c r="C7" s="38"/>
      <c r="D7" s="38"/>
      <c r="E7" s="38"/>
      <c r="F7" s="38"/>
      <c r="G7" s="38"/>
      <c r="H7" s="159" t="str">
        <f>Coordonnées!$H$27</f>
        <v>Budget</v>
      </c>
      <c r="I7" s="159"/>
      <c r="J7" s="159"/>
      <c r="K7" s="159" t="str">
        <f>Coordonnées!$H$27</f>
        <v>Budget</v>
      </c>
      <c r="L7" s="159"/>
      <c r="M7" s="159"/>
      <c r="N7" s="159" t="str">
        <f>Coordonnées!$H$27</f>
        <v>Budget</v>
      </c>
      <c r="O7" s="159"/>
      <c r="P7" s="159"/>
      <c r="Q7" s="159" t="str">
        <f>Coordonnées!$H$27</f>
        <v>Budget</v>
      </c>
      <c r="R7" s="159"/>
      <c r="S7" s="159"/>
      <c r="T7" s="159" t="str">
        <f>Coordonnées!$H$27</f>
        <v>Budget</v>
      </c>
      <c r="U7" s="159"/>
      <c r="V7" s="159"/>
    </row>
    <row r="8" spans="1:22" ht="18.399999999999999" customHeight="1" thickBot="1">
      <c r="A8" s="158" t="s">
        <v>2</v>
      </c>
      <c r="B8" s="158"/>
      <c r="C8" s="158"/>
      <c r="D8" s="158"/>
      <c r="E8" s="158"/>
      <c r="F8" s="158"/>
      <c r="G8" s="158"/>
      <c r="H8" s="160">
        <f>K8-1</f>
        <v>2019</v>
      </c>
      <c r="I8" s="160"/>
      <c r="J8" s="160"/>
      <c r="K8" s="160">
        <f>N8-1</f>
        <v>2020</v>
      </c>
      <c r="L8" s="160"/>
      <c r="M8" s="160"/>
      <c r="N8" s="160">
        <f>Q8-1</f>
        <v>2021</v>
      </c>
      <c r="O8" s="160"/>
      <c r="P8" s="160"/>
      <c r="Q8" s="160">
        <f>T8-1</f>
        <v>2022</v>
      </c>
      <c r="R8" s="160"/>
      <c r="S8" s="160"/>
      <c r="T8" s="160">
        <f>R2</f>
        <v>2023</v>
      </c>
      <c r="U8" s="160"/>
      <c r="V8" s="160"/>
    </row>
    <row r="9" spans="1:22" ht="18.399999999999999" customHeight="1" thickBot="1">
      <c r="A9" s="167" t="s">
        <v>67</v>
      </c>
      <c r="B9" s="168"/>
      <c r="C9" s="168"/>
      <c r="D9" s="168"/>
      <c r="E9" s="168"/>
      <c r="F9" s="168"/>
      <c r="G9" s="169"/>
      <c r="H9" s="161">
        <f>'Ordinaire GE'!H26-'Ordinaire GE'!H15</f>
        <v>137123.02000000142</v>
      </c>
      <c r="I9" s="162"/>
      <c r="J9" s="163"/>
      <c r="K9" s="161">
        <f>'Ordinaire GE'!K26-'Ordinaire GE'!K15</f>
        <v>149363.84000000171</v>
      </c>
      <c r="L9" s="162"/>
      <c r="M9" s="163"/>
      <c r="N9" s="161">
        <f>'Ordinaire GE'!N26-'Ordinaire GE'!N15</f>
        <v>64254.14999999851</v>
      </c>
      <c r="O9" s="162"/>
      <c r="P9" s="163"/>
      <c r="Q9" s="161">
        <f>'Ordinaire GE'!Q26-'Ordinaire GE'!Q15</f>
        <v>-148572.75</v>
      </c>
      <c r="R9" s="162"/>
      <c r="S9" s="163"/>
      <c r="T9" s="161">
        <f>'Ordinaire GE'!T26-'Ordinaire GE'!T15</f>
        <v>66608.389999996871</v>
      </c>
      <c r="U9" s="162"/>
      <c r="V9" s="163"/>
    </row>
    <row r="10" spans="1:22" ht="40.5" customHeight="1" thickBot="1">
      <c r="A10" s="170" t="s">
        <v>75</v>
      </c>
      <c r="B10" s="171"/>
      <c r="C10" s="171"/>
      <c r="D10" s="171"/>
      <c r="E10" s="171"/>
      <c r="F10" s="171"/>
      <c r="G10" s="172"/>
      <c r="H10" s="164">
        <f>'Ordinaire GE'!H29-'Ordinaire GE'!H18</f>
        <v>2666724.6700000018</v>
      </c>
      <c r="I10" s="165"/>
      <c r="J10" s="166"/>
      <c r="K10" s="164">
        <f>'Ordinaire GE'!K29-'Ordinaire GE'!K18</f>
        <v>2595942.3300000019</v>
      </c>
      <c r="L10" s="165"/>
      <c r="M10" s="166"/>
      <c r="N10" s="164">
        <f>'Ordinaire GE'!N29-'Ordinaire GE'!N18</f>
        <v>3324501.7999999989</v>
      </c>
      <c r="O10" s="165"/>
      <c r="P10" s="166"/>
      <c r="Q10" s="164">
        <f>'Ordinaire GE'!Q29-'Ordinaire GE'!Q18</f>
        <v>3848845.8100000024</v>
      </c>
      <c r="R10" s="165"/>
      <c r="S10" s="166"/>
      <c r="T10" s="164">
        <f>'Ordinaire GE'!T29-'Ordinaire GE'!T18</f>
        <v>3346498.2099999972</v>
      </c>
      <c r="U10" s="165"/>
      <c r="V10" s="166"/>
    </row>
    <row r="11" spans="1:22" ht="16.899999999999999" customHeight="1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AISEAU-PRESLES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52074</v>
      </c>
      <c r="S1" s="127"/>
    </row>
    <row r="2" spans="1:2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>
      <c r="A6" s="13"/>
      <c r="B6" s="2"/>
      <c r="C6" s="2"/>
      <c r="D6" s="2"/>
      <c r="E6" s="2"/>
      <c r="H6" s="175" t="s">
        <v>43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399999999999999" customHeight="1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399999999999999" customHeight="1">
      <c r="A8" s="37"/>
      <c r="B8" s="40"/>
      <c r="C8" s="38"/>
      <c r="D8" s="38"/>
      <c r="E8" s="38"/>
      <c r="F8" s="38"/>
      <c r="G8" s="38"/>
      <c r="H8" s="276" t="s">
        <v>100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399999999999999" customHeight="1">
      <c r="A9" s="181" t="s">
        <v>2</v>
      </c>
      <c r="B9" s="182"/>
      <c r="C9" s="181"/>
      <c r="D9" s="181"/>
      <c r="E9" s="181"/>
      <c r="F9" s="181"/>
      <c r="G9" s="181"/>
      <c r="H9" s="183">
        <f>K9-1</f>
        <v>2019</v>
      </c>
      <c r="I9" s="183"/>
      <c r="J9" s="183"/>
      <c r="K9" s="183">
        <f>N9-1</f>
        <v>2020</v>
      </c>
      <c r="L9" s="183"/>
      <c r="M9" s="183"/>
      <c r="N9" s="183">
        <f>Q9-1</f>
        <v>2021</v>
      </c>
      <c r="O9" s="183"/>
      <c r="P9" s="183"/>
      <c r="Q9" s="183">
        <f>T9-1</f>
        <v>2022</v>
      </c>
      <c r="R9" s="183"/>
      <c r="S9" s="183"/>
      <c r="T9" s="183">
        <f>R2</f>
        <v>2023</v>
      </c>
      <c r="U9" s="183"/>
      <c r="V9" s="183"/>
    </row>
    <row r="10" spans="1:22" ht="18.399999999999999" customHeight="1">
      <c r="A10" s="184" t="s">
        <v>13</v>
      </c>
      <c r="B10" s="185"/>
      <c r="C10" s="185"/>
      <c r="D10" s="185"/>
      <c r="E10" s="185"/>
      <c r="F10" s="185"/>
      <c r="G10" s="185"/>
      <c r="H10" s="278">
        <v>5641487</v>
      </c>
      <c r="I10" s="186">
        <v>5512664.2599999998</v>
      </c>
      <c r="J10" s="187">
        <v>5512664.2599999998</v>
      </c>
      <c r="K10" s="278">
        <v>5392331.6299999999</v>
      </c>
      <c r="L10" s="186">
        <v>5512664.2599999998</v>
      </c>
      <c r="M10" s="187">
        <v>5512664.2599999998</v>
      </c>
      <c r="N10" s="278">
        <v>5515823.5</v>
      </c>
      <c r="O10" s="186">
        <v>5512664.2599999998</v>
      </c>
      <c r="P10" s="187">
        <v>5512664.2599999998</v>
      </c>
      <c r="Q10" s="278">
        <v>5757590.5800000001</v>
      </c>
      <c r="R10" s="186">
        <v>5512664.2599999998</v>
      </c>
      <c r="S10" s="187">
        <v>5512664.2599999998</v>
      </c>
      <c r="T10" s="278">
        <v>6493985.3200000003</v>
      </c>
      <c r="U10" s="186">
        <v>5512664.2599999998</v>
      </c>
      <c r="V10" s="187">
        <v>5512664.2599999998</v>
      </c>
    </row>
    <row r="11" spans="1:22" ht="18.399999999999999" customHeight="1">
      <c r="A11" s="188" t="s">
        <v>14</v>
      </c>
      <c r="B11" s="189"/>
      <c r="C11" s="189"/>
      <c r="D11" s="189"/>
      <c r="E11" s="189"/>
      <c r="F11" s="189"/>
      <c r="G11" s="189"/>
      <c r="H11" s="279">
        <v>2178059.54</v>
      </c>
      <c r="I11" s="190">
        <v>2726342.74</v>
      </c>
      <c r="J11" s="191">
        <v>2726342.74</v>
      </c>
      <c r="K11" s="279">
        <v>2258615.3199999998</v>
      </c>
      <c r="L11" s="190">
        <v>2726342.74</v>
      </c>
      <c r="M11" s="191">
        <v>2726342.74</v>
      </c>
      <c r="N11" s="279">
        <v>2136867.2200000002</v>
      </c>
      <c r="O11" s="190">
        <v>2726342.74</v>
      </c>
      <c r="P11" s="191">
        <v>2726342.74</v>
      </c>
      <c r="Q11" s="279">
        <v>2467435.98</v>
      </c>
      <c r="R11" s="190">
        <v>2726342.74</v>
      </c>
      <c r="S11" s="191">
        <v>2726342.74</v>
      </c>
      <c r="T11" s="279">
        <v>2877444.48</v>
      </c>
      <c r="U11" s="190">
        <v>2726342.74</v>
      </c>
      <c r="V11" s="191">
        <v>2726342.74</v>
      </c>
    </row>
    <row r="12" spans="1:22" ht="18.399999999999999" customHeight="1">
      <c r="A12" s="188" t="s">
        <v>15</v>
      </c>
      <c r="B12" s="189"/>
      <c r="C12" s="189"/>
      <c r="D12" s="189"/>
      <c r="E12" s="189"/>
      <c r="F12" s="189"/>
      <c r="G12" s="189"/>
      <c r="H12" s="279">
        <v>5087042.7699999996</v>
      </c>
      <c r="I12" s="190">
        <v>4264832.04</v>
      </c>
      <c r="J12" s="191">
        <v>4264832.04</v>
      </c>
      <c r="K12" s="279">
        <v>5268361.49</v>
      </c>
      <c r="L12" s="190">
        <v>4264832.04</v>
      </c>
      <c r="M12" s="191">
        <v>4264832.04</v>
      </c>
      <c r="N12" s="279">
        <v>5658002.1100000003</v>
      </c>
      <c r="O12" s="190">
        <v>4264832.04</v>
      </c>
      <c r="P12" s="191">
        <v>4264832.04</v>
      </c>
      <c r="Q12" s="279">
        <v>5337060.5199999996</v>
      </c>
      <c r="R12" s="190">
        <v>4264832.04</v>
      </c>
      <c r="S12" s="191">
        <v>4264832.04</v>
      </c>
      <c r="T12" s="279">
        <v>5794448.25</v>
      </c>
      <c r="U12" s="190">
        <v>4264832.04</v>
      </c>
      <c r="V12" s="191">
        <v>4264832.04</v>
      </c>
    </row>
    <row r="13" spans="1:22" ht="18.399999999999999" customHeight="1">
      <c r="A13" s="188" t="s">
        <v>16</v>
      </c>
      <c r="B13" s="189"/>
      <c r="C13" s="189"/>
      <c r="D13" s="189"/>
      <c r="E13" s="189"/>
      <c r="F13" s="189"/>
      <c r="G13" s="189"/>
      <c r="H13" s="279">
        <v>1941853.84</v>
      </c>
      <c r="I13" s="190">
        <v>41563.69</v>
      </c>
      <c r="J13" s="191">
        <v>41563.69</v>
      </c>
      <c r="K13" s="279">
        <v>1935513.21</v>
      </c>
      <c r="L13" s="190">
        <v>41563.69</v>
      </c>
      <c r="M13" s="191">
        <v>41563.69</v>
      </c>
      <c r="N13" s="279">
        <v>1747129.31</v>
      </c>
      <c r="O13" s="190">
        <v>41563.69</v>
      </c>
      <c r="P13" s="191">
        <v>41563.69</v>
      </c>
      <c r="Q13" s="279">
        <v>1943813.3</v>
      </c>
      <c r="R13" s="190">
        <v>41563.69</v>
      </c>
      <c r="S13" s="191">
        <v>41563.69</v>
      </c>
      <c r="T13" s="279">
        <v>2280882.2599999998</v>
      </c>
      <c r="U13" s="190">
        <v>41563.69</v>
      </c>
      <c r="V13" s="191">
        <v>41563.69</v>
      </c>
    </row>
    <row r="14" spans="1:22" ht="18.399999999999999" customHeight="1" thickBot="1">
      <c r="A14" s="192" t="s">
        <v>48</v>
      </c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399999999999999" customHeight="1" thickBot="1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14848443.149999999</v>
      </c>
      <c r="I15" s="197"/>
      <c r="J15" s="198"/>
      <c r="K15" s="197">
        <f>SUM(K10:K14)</f>
        <v>14854821.649999999</v>
      </c>
      <c r="L15" s="197"/>
      <c r="M15" s="197"/>
      <c r="N15" s="196">
        <f>SUM(N10:N14)</f>
        <v>15057822.140000002</v>
      </c>
      <c r="O15" s="197"/>
      <c r="P15" s="198"/>
      <c r="Q15" s="197">
        <f>SUM(Q10:Q14)</f>
        <v>15505900.380000001</v>
      </c>
      <c r="R15" s="197"/>
      <c r="S15" s="198"/>
      <c r="T15" s="197">
        <f>SUM(T10:T14)</f>
        <v>17446760.310000002</v>
      </c>
      <c r="U15" s="197"/>
      <c r="V15" s="198"/>
    </row>
    <row r="16" spans="1:22" ht="18.399999999999999" customHeight="1">
      <c r="A16" s="188" t="s">
        <v>30</v>
      </c>
      <c r="B16" s="189"/>
      <c r="C16" s="189"/>
      <c r="D16" s="189"/>
      <c r="E16" s="189"/>
      <c r="F16" s="189"/>
      <c r="G16" s="189"/>
      <c r="H16" s="281">
        <v>135979.71</v>
      </c>
      <c r="I16" s="199">
        <v>1521059.02</v>
      </c>
      <c r="J16" s="200">
        <v>2351270.66</v>
      </c>
      <c r="K16" s="281">
        <v>175036.67</v>
      </c>
      <c r="L16" s="199">
        <v>1659060.83</v>
      </c>
      <c r="M16" s="200">
        <v>1521059.02</v>
      </c>
      <c r="N16" s="281">
        <v>231982.59</v>
      </c>
      <c r="O16" s="199">
        <v>2230351.92</v>
      </c>
      <c r="P16" s="200">
        <v>1659060.83</v>
      </c>
      <c r="Q16" s="281">
        <v>137481.60999999999</v>
      </c>
      <c r="R16" s="199">
        <v>2351270.66</v>
      </c>
      <c r="S16" s="200">
        <v>2230351.92</v>
      </c>
      <c r="T16" s="281">
        <v>378650.95</v>
      </c>
      <c r="U16" s="199">
        <v>2351270.66</v>
      </c>
      <c r="V16" s="200">
        <v>2230351.92</v>
      </c>
    </row>
    <row r="17" spans="1:22" ht="18.399999999999999" customHeight="1" thickBot="1">
      <c r="A17" s="192" t="s">
        <v>3</v>
      </c>
      <c r="B17" s="193"/>
      <c r="C17" s="193"/>
      <c r="D17" s="193"/>
      <c r="E17" s="193"/>
      <c r="F17" s="193"/>
      <c r="G17" s="193"/>
      <c r="H17" s="280">
        <v>0</v>
      </c>
      <c r="I17" s="194">
        <v>1192323.53</v>
      </c>
      <c r="J17" s="195">
        <v>824300.6</v>
      </c>
      <c r="K17" s="280">
        <v>8691.2800000000007</v>
      </c>
      <c r="L17" s="194">
        <v>4295659.8600000003</v>
      </c>
      <c r="M17" s="195">
        <v>1192323.53</v>
      </c>
      <c r="N17" s="280">
        <v>35000</v>
      </c>
      <c r="O17" s="194">
        <v>1045347.08</v>
      </c>
      <c r="P17" s="195">
        <v>4295659.8600000003</v>
      </c>
      <c r="Q17" s="280">
        <v>624318.78</v>
      </c>
      <c r="R17" s="194">
        <v>824300.6</v>
      </c>
      <c r="S17" s="195">
        <v>1045347.08</v>
      </c>
      <c r="T17" s="280">
        <v>360000</v>
      </c>
      <c r="U17" s="194">
        <v>824300.6</v>
      </c>
      <c r="V17" s="195">
        <v>1045347.08</v>
      </c>
    </row>
    <row r="18" spans="1:22" ht="18.399999999999999" customHeight="1" thickBot="1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14984422.859999999</v>
      </c>
      <c r="I18" s="207"/>
      <c r="J18" s="208"/>
      <c r="K18" s="207">
        <f>SUM(K15:K17)</f>
        <v>15038549.599999998</v>
      </c>
      <c r="L18" s="207"/>
      <c r="M18" s="207"/>
      <c r="N18" s="206">
        <f>SUM(N15:N17)</f>
        <v>15324804.730000002</v>
      </c>
      <c r="O18" s="207"/>
      <c r="P18" s="208"/>
      <c r="Q18" s="206">
        <f>SUM(Q15:Q17)</f>
        <v>16267700.77</v>
      </c>
      <c r="R18" s="207"/>
      <c r="S18" s="208"/>
      <c r="T18" s="206">
        <f>SUM(T15:T17)</f>
        <v>18185411.260000002</v>
      </c>
      <c r="U18" s="207"/>
      <c r="V18" s="208"/>
    </row>
    <row r="19" spans="1:22" s="65" customFormat="1" ht="28.15" customHeight="1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>
      <c r="A20" s="37"/>
      <c r="B20" s="38"/>
      <c r="C20" s="38"/>
      <c r="D20" s="38"/>
      <c r="E20" s="38"/>
      <c r="F20" s="38"/>
      <c r="G20" s="38"/>
      <c r="H20" s="277" t="s">
        <v>101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399999999999999" customHeight="1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2019</v>
      </c>
      <c r="I21" s="183"/>
      <c r="J21" s="183"/>
      <c r="K21" s="183">
        <f>N21-1</f>
        <v>2020</v>
      </c>
      <c r="L21" s="183"/>
      <c r="M21" s="183"/>
      <c r="N21" s="183">
        <f>Q21-1</f>
        <v>2021</v>
      </c>
      <c r="O21" s="183"/>
      <c r="P21" s="183"/>
      <c r="Q21" s="183">
        <f>T21-1</f>
        <v>2022</v>
      </c>
      <c r="R21" s="183"/>
      <c r="S21" s="183"/>
      <c r="T21" s="183">
        <f>R2</f>
        <v>2023</v>
      </c>
      <c r="U21" s="183"/>
      <c r="V21" s="183"/>
    </row>
    <row r="22" spans="1:22" ht="18.399999999999999" customHeight="1">
      <c r="A22" s="188" t="s">
        <v>17</v>
      </c>
      <c r="B22" s="189"/>
      <c r="C22" s="189"/>
      <c r="D22" s="189"/>
      <c r="E22" s="189"/>
      <c r="F22" s="189"/>
      <c r="G22" s="209"/>
      <c r="H22" s="278">
        <v>706842.48</v>
      </c>
      <c r="I22" s="186">
        <v>373432.17</v>
      </c>
      <c r="J22" s="187">
        <v>697745.74</v>
      </c>
      <c r="K22" s="278">
        <v>594112.59</v>
      </c>
      <c r="L22" s="186">
        <v>373432.17</v>
      </c>
      <c r="M22" s="187">
        <v>697745.74</v>
      </c>
      <c r="N22" s="278">
        <v>478985</v>
      </c>
      <c r="O22" s="186">
        <v>373432.17</v>
      </c>
      <c r="P22" s="187">
        <v>697745.74</v>
      </c>
      <c r="Q22" s="278">
        <v>709348.22</v>
      </c>
      <c r="R22" s="186">
        <v>373432.17</v>
      </c>
      <c r="S22" s="187">
        <v>697745.74</v>
      </c>
      <c r="T22" s="278">
        <v>881934.73</v>
      </c>
      <c r="U22" s="186">
        <v>373432.17</v>
      </c>
      <c r="V22" s="187">
        <v>697745.74</v>
      </c>
    </row>
    <row r="23" spans="1:22" ht="18.399999999999999" customHeight="1">
      <c r="A23" s="188" t="s">
        <v>15</v>
      </c>
      <c r="B23" s="189"/>
      <c r="C23" s="189"/>
      <c r="D23" s="189"/>
      <c r="E23" s="189"/>
      <c r="F23" s="189"/>
      <c r="G23" s="209"/>
      <c r="H23" s="279">
        <v>13985416.34</v>
      </c>
      <c r="I23" s="190">
        <v>12728583.199999999</v>
      </c>
      <c r="J23" s="191">
        <v>13240574.68</v>
      </c>
      <c r="K23" s="279">
        <v>14141196.83</v>
      </c>
      <c r="L23" s="190">
        <v>12728583.199999999</v>
      </c>
      <c r="M23" s="191">
        <v>13240574.68</v>
      </c>
      <c r="N23" s="279">
        <v>14420929.16</v>
      </c>
      <c r="O23" s="190">
        <v>12728583.199999999</v>
      </c>
      <c r="P23" s="191">
        <v>13240574.68</v>
      </c>
      <c r="Q23" s="279">
        <v>14424644.050000001</v>
      </c>
      <c r="R23" s="190">
        <v>12728583.199999999</v>
      </c>
      <c r="S23" s="191">
        <v>13240574.68</v>
      </c>
      <c r="T23" s="279">
        <v>16427968.16</v>
      </c>
      <c r="U23" s="190">
        <v>12728583.199999999</v>
      </c>
      <c r="V23" s="191">
        <v>13240574.68</v>
      </c>
    </row>
    <row r="24" spans="1:22" ht="18.399999999999999" customHeight="1">
      <c r="A24" s="188" t="s">
        <v>16</v>
      </c>
      <c r="B24" s="189"/>
      <c r="C24" s="189"/>
      <c r="D24" s="189"/>
      <c r="E24" s="189"/>
      <c r="F24" s="189"/>
      <c r="G24" s="209"/>
      <c r="H24" s="279">
        <v>293307.34999999998</v>
      </c>
      <c r="I24" s="190">
        <v>548784.99</v>
      </c>
      <c r="J24" s="191">
        <v>408005.67</v>
      </c>
      <c r="K24" s="279">
        <v>268876.07</v>
      </c>
      <c r="L24" s="190">
        <v>548784.99</v>
      </c>
      <c r="M24" s="191">
        <v>408005.67</v>
      </c>
      <c r="N24" s="279">
        <v>222162.13</v>
      </c>
      <c r="O24" s="190">
        <v>548784.99</v>
      </c>
      <c r="P24" s="191">
        <v>408005.67</v>
      </c>
      <c r="Q24" s="279">
        <v>223335.36</v>
      </c>
      <c r="R24" s="190">
        <v>548784.99</v>
      </c>
      <c r="S24" s="191">
        <v>408005.67</v>
      </c>
      <c r="T24" s="279">
        <v>203465.81</v>
      </c>
      <c r="U24" s="190">
        <v>548784.99</v>
      </c>
      <c r="V24" s="191">
        <v>408005.67</v>
      </c>
    </row>
    <row r="25" spans="1:22" ht="18.399999999999999" customHeight="1" thickBot="1">
      <c r="A25" s="192" t="s">
        <v>3</v>
      </c>
      <c r="B25" s="193"/>
      <c r="C25" s="193"/>
      <c r="D25" s="193"/>
      <c r="E25" s="193"/>
      <c r="F25" s="193"/>
      <c r="G25" s="210"/>
      <c r="H25" s="280">
        <v>0</v>
      </c>
      <c r="I25" s="194">
        <v>0</v>
      </c>
      <c r="J25" s="195">
        <v>0</v>
      </c>
      <c r="K25" s="280">
        <v>0</v>
      </c>
      <c r="L25" s="194">
        <v>0</v>
      </c>
      <c r="M25" s="195">
        <v>0</v>
      </c>
      <c r="N25" s="280">
        <v>0</v>
      </c>
      <c r="O25" s="194">
        <v>0</v>
      </c>
      <c r="P25" s="195">
        <v>0</v>
      </c>
      <c r="Q25" s="280">
        <v>0</v>
      </c>
      <c r="R25" s="194">
        <v>0</v>
      </c>
      <c r="S25" s="195">
        <v>0</v>
      </c>
      <c r="T25" s="280">
        <v>0</v>
      </c>
      <c r="U25" s="194">
        <v>0</v>
      </c>
      <c r="V25" s="195">
        <v>0</v>
      </c>
    </row>
    <row r="26" spans="1:22" ht="18.399999999999999" customHeight="1" thickBot="1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14985566.17</v>
      </c>
      <c r="I26" s="197"/>
      <c r="J26" s="197"/>
      <c r="K26" s="196">
        <f>SUM(K22:K25)</f>
        <v>15004185.49</v>
      </c>
      <c r="L26" s="197"/>
      <c r="M26" s="198"/>
      <c r="N26" s="197">
        <f>SUM(N22:N25)</f>
        <v>15122076.290000001</v>
      </c>
      <c r="O26" s="197"/>
      <c r="P26" s="197"/>
      <c r="Q26" s="196">
        <f>SUM(Q22:Q25)</f>
        <v>15357327.630000001</v>
      </c>
      <c r="R26" s="197"/>
      <c r="S26" s="198"/>
      <c r="T26" s="196">
        <f>SUM(T22:T25)</f>
        <v>17513368.699999999</v>
      </c>
      <c r="U26" s="197"/>
      <c r="V26" s="198"/>
    </row>
    <row r="27" spans="1:22" ht="18.399999999999999" customHeight="1">
      <c r="A27" s="188" t="s">
        <v>30</v>
      </c>
      <c r="B27" s="189"/>
      <c r="C27" s="189"/>
      <c r="D27" s="189"/>
      <c r="E27" s="189"/>
      <c r="F27" s="189"/>
      <c r="G27" s="209"/>
      <c r="H27" s="281">
        <v>2665581.36</v>
      </c>
      <c r="I27" s="199">
        <v>6001218.2883333303</v>
      </c>
      <c r="J27" s="200">
        <v>5811470.0833333302</v>
      </c>
      <c r="K27" s="281">
        <v>2630306.44</v>
      </c>
      <c r="L27" s="199">
        <v>6001218.2883333303</v>
      </c>
      <c r="M27" s="200">
        <v>5811470.0833333302</v>
      </c>
      <c r="N27" s="281">
        <v>3527230.24</v>
      </c>
      <c r="O27" s="199">
        <v>6001218.2883333303</v>
      </c>
      <c r="P27" s="200">
        <v>5811470.0833333302</v>
      </c>
      <c r="Q27" s="281">
        <v>4759218.95</v>
      </c>
      <c r="R27" s="199">
        <v>6001218.2883333303</v>
      </c>
      <c r="S27" s="200">
        <v>5811470.0833333302</v>
      </c>
      <c r="T27" s="281">
        <v>4018540.77</v>
      </c>
      <c r="U27" s="199">
        <v>6001218.2883333303</v>
      </c>
      <c r="V27" s="200">
        <v>5811470.0833333302</v>
      </c>
    </row>
    <row r="28" spans="1:22" ht="18.399999999999999" customHeight="1" thickBot="1">
      <c r="A28" s="192" t="s">
        <v>3</v>
      </c>
      <c r="B28" s="193"/>
      <c r="C28" s="193"/>
      <c r="D28" s="193"/>
      <c r="E28" s="193"/>
      <c r="F28" s="193"/>
      <c r="G28" s="210"/>
      <c r="H28" s="280">
        <v>0</v>
      </c>
      <c r="I28" s="194">
        <v>0</v>
      </c>
      <c r="J28" s="195">
        <v>0</v>
      </c>
      <c r="K28" s="280">
        <v>0</v>
      </c>
      <c r="L28" s="194">
        <v>0</v>
      </c>
      <c r="M28" s="195">
        <v>0</v>
      </c>
      <c r="N28" s="280">
        <v>0</v>
      </c>
      <c r="O28" s="194">
        <v>0</v>
      </c>
      <c r="P28" s="195">
        <v>0</v>
      </c>
      <c r="Q28" s="280">
        <v>0</v>
      </c>
      <c r="R28" s="194">
        <v>0</v>
      </c>
      <c r="S28" s="195">
        <v>0</v>
      </c>
      <c r="T28" s="280">
        <v>0</v>
      </c>
      <c r="U28" s="194">
        <v>0</v>
      </c>
      <c r="V28" s="195">
        <v>0</v>
      </c>
    </row>
    <row r="29" spans="1:22" ht="18.399999999999999" customHeight="1" thickBot="1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17651147.530000001</v>
      </c>
      <c r="I29" s="207"/>
      <c r="J29" s="207"/>
      <c r="K29" s="206">
        <f>SUM(K26:K28)</f>
        <v>17634491.93</v>
      </c>
      <c r="L29" s="207"/>
      <c r="M29" s="208"/>
      <c r="N29" s="207">
        <f>SUM(N26:N28)</f>
        <v>18649306.530000001</v>
      </c>
      <c r="O29" s="207"/>
      <c r="P29" s="207"/>
      <c r="Q29" s="206">
        <f>SUM(Q26:Q28)</f>
        <v>20116546.580000002</v>
      </c>
      <c r="R29" s="207"/>
      <c r="S29" s="208"/>
      <c r="T29" s="206">
        <f>SUM(T26:T28)</f>
        <v>21531909.469999999</v>
      </c>
      <c r="U29" s="207"/>
      <c r="V29" s="208"/>
    </row>
    <row r="30" spans="1:22" ht="16.899999999999999" customHeight="1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AISEAU-PRESLES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52074</v>
      </c>
      <c r="S1" s="127"/>
    </row>
    <row r="2" spans="1:22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2023</v>
      </c>
      <c r="S2" s="129"/>
    </row>
    <row r="3" spans="1:2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15" customHeight="1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>
      <c r="A6" s="13"/>
      <c r="B6" s="2"/>
      <c r="C6" s="2"/>
      <c r="D6" s="2"/>
      <c r="E6" s="2"/>
      <c r="H6" s="175" t="s">
        <v>45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399999999999999" customHeight="1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399999999999999" customHeight="1">
      <c r="A8" s="37"/>
      <c r="B8" s="40"/>
      <c r="C8" s="38"/>
      <c r="D8" s="38"/>
      <c r="E8" s="38"/>
      <c r="F8" s="38"/>
      <c r="G8" s="38"/>
      <c r="H8" s="276" t="s">
        <v>102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399999999999999" customHeight="1">
      <c r="A9" s="181" t="s">
        <v>2</v>
      </c>
      <c r="B9" s="182"/>
      <c r="C9" s="181"/>
      <c r="D9" s="181"/>
      <c r="E9" s="181"/>
      <c r="F9" s="181"/>
      <c r="G9" s="181"/>
      <c r="H9" s="183">
        <f>K9-1</f>
        <v>2019</v>
      </c>
      <c r="I9" s="183"/>
      <c r="J9" s="183"/>
      <c r="K9" s="183">
        <f>N9-1</f>
        <v>2020</v>
      </c>
      <c r="L9" s="183"/>
      <c r="M9" s="183"/>
      <c r="N9" s="183">
        <f>Q9-1</f>
        <v>2021</v>
      </c>
      <c r="O9" s="183"/>
      <c r="P9" s="183"/>
      <c r="Q9" s="183">
        <f>T9-1</f>
        <v>2022</v>
      </c>
      <c r="R9" s="183"/>
      <c r="S9" s="183"/>
      <c r="T9" s="183">
        <f>R2</f>
        <v>2023</v>
      </c>
      <c r="U9" s="183"/>
      <c r="V9" s="183"/>
    </row>
    <row r="10" spans="1:22" ht="18.399999999999999" customHeight="1">
      <c r="A10" s="184" t="s">
        <v>15</v>
      </c>
      <c r="B10" s="185"/>
      <c r="C10" s="185"/>
      <c r="D10" s="185"/>
      <c r="E10" s="185"/>
      <c r="F10" s="185"/>
      <c r="G10" s="185"/>
      <c r="H10" s="278">
        <v>62960</v>
      </c>
      <c r="I10" s="186">
        <v>5512664.2599999998</v>
      </c>
      <c r="J10" s="187">
        <v>5512664.2599999998</v>
      </c>
      <c r="K10" s="278">
        <v>13047.03</v>
      </c>
      <c r="L10" s="186">
        <v>5512664.2599999998</v>
      </c>
      <c r="M10" s="187">
        <v>5512664.2599999998</v>
      </c>
      <c r="N10" s="278">
        <v>64000</v>
      </c>
      <c r="O10" s="186">
        <v>5512664.2599999998</v>
      </c>
      <c r="P10" s="187">
        <v>5512664.2599999998</v>
      </c>
      <c r="Q10" s="278">
        <v>414000</v>
      </c>
      <c r="R10" s="186">
        <v>5512664.2599999998</v>
      </c>
      <c r="S10" s="187">
        <v>5512664.2599999998</v>
      </c>
      <c r="T10" s="278">
        <v>0</v>
      </c>
      <c r="U10" s="186">
        <v>5512664.2599999998</v>
      </c>
      <c r="V10" s="187">
        <v>5512664.2599999998</v>
      </c>
    </row>
    <row r="11" spans="1:22" ht="18.399999999999999" customHeight="1">
      <c r="A11" s="188" t="s">
        <v>46</v>
      </c>
      <c r="B11" s="189"/>
      <c r="C11" s="189"/>
      <c r="D11" s="189"/>
      <c r="E11" s="189"/>
      <c r="F11" s="189"/>
      <c r="G11" s="189"/>
      <c r="H11" s="279">
        <v>5054290</v>
      </c>
      <c r="I11" s="190">
        <v>2726342.74</v>
      </c>
      <c r="J11" s="191">
        <v>2726342.74</v>
      </c>
      <c r="K11" s="279">
        <v>3299022.53</v>
      </c>
      <c r="L11" s="190">
        <v>2726342.74</v>
      </c>
      <c r="M11" s="191">
        <v>2726342.74</v>
      </c>
      <c r="N11" s="279">
        <v>5950273.7400000002</v>
      </c>
      <c r="O11" s="190">
        <v>2726342.74</v>
      </c>
      <c r="P11" s="191">
        <v>2726342.74</v>
      </c>
      <c r="Q11" s="279">
        <v>2304859</v>
      </c>
      <c r="R11" s="190">
        <v>2726342.74</v>
      </c>
      <c r="S11" s="191">
        <v>2726342.74</v>
      </c>
      <c r="T11" s="279">
        <v>5076340</v>
      </c>
      <c r="U11" s="190">
        <v>2726342.74</v>
      </c>
      <c r="V11" s="191">
        <v>2726342.74</v>
      </c>
    </row>
    <row r="12" spans="1:22" ht="18.399999999999999" customHeight="1">
      <c r="A12" s="188" t="s">
        <v>16</v>
      </c>
      <c r="B12" s="189"/>
      <c r="C12" s="189"/>
      <c r="D12" s="189"/>
      <c r="E12" s="189"/>
      <c r="F12" s="189"/>
      <c r="G12" s="189"/>
      <c r="H12" s="279">
        <v>40431</v>
      </c>
      <c r="I12" s="190">
        <v>4264832.04</v>
      </c>
      <c r="J12" s="191">
        <v>4264832.04</v>
      </c>
      <c r="K12" s="279">
        <v>40214</v>
      </c>
      <c r="L12" s="190">
        <v>4264832.04</v>
      </c>
      <c r="M12" s="191">
        <v>4264832.04</v>
      </c>
      <c r="N12" s="279">
        <v>51528.03</v>
      </c>
      <c r="O12" s="190">
        <v>4264832.04</v>
      </c>
      <c r="P12" s="191">
        <v>4264832.04</v>
      </c>
      <c r="Q12" s="279">
        <v>50750.14</v>
      </c>
      <c r="R12" s="190">
        <v>4264832.04</v>
      </c>
      <c r="S12" s="191">
        <v>4264832.04</v>
      </c>
      <c r="T12" s="279">
        <v>62581.02</v>
      </c>
      <c r="U12" s="190">
        <v>4264832.04</v>
      </c>
      <c r="V12" s="191">
        <v>4264832.04</v>
      </c>
    </row>
    <row r="13" spans="1:22" ht="18.399999999999999" customHeight="1">
      <c r="A13" s="188" t="s">
        <v>3</v>
      </c>
      <c r="B13" s="189"/>
      <c r="C13" s="189"/>
      <c r="D13" s="189"/>
      <c r="E13" s="189"/>
      <c r="F13" s="189"/>
      <c r="G13" s="189"/>
      <c r="H13" s="279">
        <v>0</v>
      </c>
      <c r="I13" s="190">
        <v>41563.69</v>
      </c>
      <c r="J13" s="191">
        <v>41563.69</v>
      </c>
      <c r="K13" s="279">
        <v>0</v>
      </c>
      <c r="L13" s="190">
        <v>41563.69</v>
      </c>
      <c r="M13" s="191">
        <v>41563.69</v>
      </c>
      <c r="N13" s="279">
        <v>0</v>
      </c>
      <c r="O13" s="190">
        <v>41563.69</v>
      </c>
      <c r="P13" s="191">
        <v>41563.69</v>
      </c>
      <c r="Q13" s="279">
        <v>0</v>
      </c>
      <c r="R13" s="190">
        <v>41563.69</v>
      </c>
      <c r="S13" s="191">
        <v>41563.69</v>
      </c>
      <c r="T13" s="279">
        <v>0</v>
      </c>
      <c r="U13" s="190">
        <v>41563.69</v>
      </c>
      <c r="V13" s="191">
        <v>41563.69</v>
      </c>
    </row>
    <row r="14" spans="1:22" ht="18.399999999999999" customHeight="1" thickBot="1">
      <c r="A14" s="192"/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399999999999999" customHeight="1" thickBot="1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5157681</v>
      </c>
      <c r="I15" s="197"/>
      <c r="J15" s="198"/>
      <c r="K15" s="197">
        <f>SUM(K10:K14)</f>
        <v>3352283.5599999996</v>
      </c>
      <c r="L15" s="197"/>
      <c r="M15" s="197"/>
      <c r="N15" s="196">
        <f>SUM(N10:N14)</f>
        <v>6065801.7700000005</v>
      </c>
      <c r="O15" s="197"/>
      <c r="P15" s="198"/>
      <c r="Q15" s="197">
        <f>SUM(Q10:Q14)</f>
        <v>2769609.14</v>
      </c>
      <c r="R15" s="197"/>
      <c r="S15" s="198"/>
      <c r="T15" s="197">
        <f>SUM(T10:T14)</f>
        <v>5138921.0199999996</v>
      </c>
      <c r="U15" s="197"/>
      <c r="V15" s="198"/>
    </row>
    <row r="16" spans="1:22" ht="18.399999999999999" customHeight="1">
      <c r="A16" s="188" t="s">
        <v>30</v>
      </c>
      <c r="B16" s="189"/>
      <c r="C16" s="189"/>
      <c r="D16" s="189"/>
      <c r="E16" s="189"/>
      <c r="F16" s="189"/>
      <c r="G16" s="189"/>
      <c r="H16" s="281">
        <v>60000</v>
      </c>
      <c r="I16" s="199">
        <v>1521059.02</v>
      </c>
      <c r="J16" s="200">
        <v>2351270.66</v>
      </c>
      <c r="K16" s="281">
        <v>154200</v>
      </c>
      <c r="L16" s="199">
        <v>1659060.83</v>
      </c>
      <c r="M16" s="200">
        <v>1521059.02</v>
      </c>
      <c r="N16" s="281">
        <v>108648.43</v>
      </c>
      <c r="O16" s="199">
        <v>2230351.92</v>
      </c>
      <c r="P16" s="200">
        <v>1659060.83</v>
      </c>
      <c r="Q16" s="281">
        <v>82717.990000000005</v>
      </c>
      <c r="R16" s="199">
        <v>2351270.66</v>
      </c>
      <c r="S16" s="200">
        <v>2230351.92</v>
      </c>
      <c r="T16" s="281">
        <v>22877.9</v>
      </c>
      <c r="U16" s="199">
        <v>2351270.66</v>
      </c>
      <c r="V16" s="200">
        <v>2230351.92</v>
      </c>
    </row>
    <row r="17" spans="1:22" ht="18.399999999999999" customHeight="1" thickBot="1">
      <c r="A17" s="192" t="s">
        <v>3</v>
      </c>
      <c r="B17" s="193"/>
      <c r="C17" s="193"/>
      <c r="D17" s="193"/>
      <c r="E17" s="193"/>
      <c r="F17" s="193"/>
      <c r="G17" s="193"/>
      <c r="H17" s="280">
        <v>143088.75</v>
      </c>
      <c r="I17" s="194">
        <v>1192323.53</v>
      </c>
      <c r="J17" s="195">
        <v>824300.6</v>
      </c>
      <c r="K17" s="280">
        <v>785343.89</v>
      </c>
      <c r="L17" s="194">
        <v>4295659.8600000003</v>
      </c>
      <c r="M17" s="195">
        <v>1192323.53</v>
      </c>
      <c r="N17" s="280">
        <v>35238.879999999997</v>
      </c>
      <c r="O17" s="194">
        <v>1045347.08</v>
      </c>
      <c r="P17" s="195">
        <v>4295659.8600000003</v>
      </c>
      <c r="Q17" s="280">
        <v>34201.599999999999</v>
      </c>
      <c r="R17" s="194">
        <v>824300.6</v>
      </c>
      <c r="S17" s="195">
        <v>1045347.08</v>
      </c>
      <c r="T17" s="280">
        <v>250374.61</v>
      </c>
      <c r="U17" s="194">
        <v>824300.6</v>
      </c>
      <c r="V17" s="195">
        <v>1045347.08</v>
      </c>
    </row>
    <row r="18" spans="1:22" ht="18.399999999999999" customHeight="1" thickBot="1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5360769.75</v>
      </c>
      <c r="I18" s="207"/>
      <c r="J18" s="208"/>
      <c r="K18" s="207">
        <f>SUM(K15:K17)</f>
        <v>4291827.4499999993</v>
      </c>
      <c r="L18" s="207"/>
      <c r="M18" s="207"/>
      <c r="N18" s="206">
        <f>SUM(N15:N17)</f>
        <v>6209689.0800000001</v>
      </c>
      <c r="O18" s="207"/>
      <c r="P18" s="208"/>
      <c r="Q18" s="206">
        <f>SUM(Q15:Q17)</f>
        <v>2886528.7300000004</v>
      </c>
      <c r="R18" s="207"/>
      <c r="S18" s="208"/>
      <c r="T18" s="206">
        <f>SUM(T15:T17)</f>
        <v>5412173.5300000003</v>
      </c>
      <c r="U18" s="207"/>
      <c r="V18" s="208"/>
    </row>
    <row r="19" spans="1:22" s="65" customFormat="1" ht="28.15" customHeight="1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>
      <c r="A20" s="37"/>
      <c r="B20" s="38"/>
      <c r="C20" s="38"/>
      <c r="D20" s="38"/>
      <c r="E20" s="38"/>
      <c r="F20" s="38"/>
      <c r="G20" s="38"/>
      <c r="H20" s="277" t="s">
        <v>103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399999999999999" customHeight="1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2019</v>
      </c>
      <c r="I21" s="183"/>
      <c r="J21" s="183"/>
      <c r="K21" s="183">
        <f>N21-1</f>
        <v>2020</v>
      </c>
      <c r="L21" s="183"/>
      <c r="M21" s="183"/>
      <c r="N21" s="183">
        <f>Q21-1</f>
        <v>2021</v>
      </c>
      <c r="O21" s="183"/>
      <c r="P21" s="183"/>
      <c r="Q21" s="183">
        <f>T21-1</f>
        <v>2022</v>
      </c>
      <c r="R21" s="183"/>
      <c r="S21" s="183"/>
      <c r="T21" s="183">
        <f>R2</f>
        <v>2023</v>
      </c>
      <c r="U21" s="183"/>
      <c r="V21" s="183"/>
    </row>
    <row r="22" spans="1:22" ht="18.399999999999999" customHeight="1">
      <c r="A22" s="184" t="s">
        <v>15</v>
      </c>
      <c r="B22" s="185"/>
      <c r="C22" s="185"/>
      <c r="D22" s="185"/>
      <c r="E22" s="185"/>
      <c r="F22" s="185"/>
      <c r="G22" s="185"/>
      <c r="H22" s="278">
        <v>2829154</v>
      </c>
      <c r="I22" s="186">
        <v>373432.17</v>
      </c>
      <c r="J22" s="187">
        <v>697745.74</v>
      </c>
      <c r="K22" s="278">
        <v>548223</v>
      </c>
      <c r="L22" s="186">
        <v>365967.42</v>
      </c>
      <c r="M22" s="187">
        <v>373432.17</v>
      </c>
      <c r="N22" s="278">
        <v>1294223</v>
      </c>
      <c r="O22" s="186">
        <v>414709.37</v>
      </c>
      <c r="P22" s="187">
        <v>365967.42</v>
      </c>
      <c r="Q22" s="278">
        <v>167000</v>
      </c>
      <c r="R22" s="186">
        <v>697745.74</v>
      </c>
      <c r="S22" s="187">
        <v>414709.37</v>
      </c>
      <c r="T22" s="278">
        <v>469000</v>
      </c>
      <c r="U22" s="186">
        <v>557211.56000000006</v>
      </c>
      <c r="V22" s="187">
        <v>577850.16</v>
      </c>
    </row>
    <row r="23" spans="1:22" ht="18.399999999999999" customHeight="1">
      <c r="A23" s="188" t="s">
        <v>46</v>
      </c>
      <c r="B23" s="189"/>
      <c r="C23" s="189"/>
      <c r="D23" s="189"/>
      <c r="E23" s="189"/>
      <c r="F23" s="189"/>
      <c r="G23" s="189"/>
      <c r="H23" s="279">
        <v>143088.75</v>
      </c>
      <c r="I23" s="190">
        <v>12728583.199999999</v>
      </c>
      <c r="J23" s="191">
        <v>13240574.68</v>
      </c>
      <c r="K23" s="279">
        <v>143088.75</v>
      </c>
      <c r="L23" s="190">
        <v>12120371.99</v>
      </c>
      <c r="M23" s="191">
        <v>12728583.199999999</v>
      </c>
      <c r="N23" s="279">
        <v>0</v>
      </c>
      <c r="O23" s="190">
        <v>12941517.73</v>
      </c>
      <c r="P23" s="191">
        <v>12120371.99</v>
      </c>
      <c r="Q23" s="279">
        <v>0</v>
      </c>
      <c r="R23" s="190">
        <v>13240574.68</v>
      </c>
      <c r="S23" s="191">
        <v>12941517.73</v>
      </c>
      <c r="T23" s="279">
        <v>0</v>
      </c>
      <c r="U23" s="190">
        <v>13289626.9983333</v>
      </c>
      <c r="V23" s="191">
        <v>13396094.2633333</v>
      </c>
    </row>
    <row r="24" spans="1:22" ht="18.399999999999999" customHeight="1">
      <c r="A24" s="188" t="s">
        <v>16</v>
      </c>
      <c r="B24" s="189"/>
      <c r="C24" s="189"/>
      <c r="D24" s="189"/>
      <c r="E24" s="189"/>
      <c r="F24" s="189"/>
      <c r="G24" s="189"/>
      <c r="H24" s="279">
        <v>2188096</v>
      </c>
      <c r="I24" s="190">
        <v>548784.99</v>
      </c>
      <c r="J24" s="191">
        <v>408005.67</v>
      </c>
      <c r="K24" s="279">
        <v>2111032.96</v>
      </c>
      <c r="L24" s="190">
        <v>536819.05000000005</v>
      </c>
      <c r="M24" s="191">
        <v>548784.99</v>
      </c>
      <c r="N24" s="279">
        <v>4198812.88</v>
      </c>
      <c r="O24" s="190">
        <v>344975.81</v>
      </c>
      <c r="P24" s="191">
        <v>536819.05000000005</v>
      </c>
      <c r="Q24" s="279">
        <v>2362701.6</v>
      </c>
      <c r="R24" s="190">
        <v>408005.67</v>
      </c>
      <c r="S24" s="191">
        <v>344975.81</v>
      </c>
      <c r="T24" s="279">
        <v>3889100</v>
      </c>
      <c r="U24" s="190">
        <v>128208.38666666699</v>
      </c>
      <c r="V24" s="191">
        <v>26303.796666666702</v>
      </c>
    </row>
    <row r="25" spans="1:22" ht="18.399999999999999" customHeight="1" thickBot="1">
      <c r="A25" s="188" t="s">
        <v>3</v>
      </c>
      <c r="B25" s="189"/>
      <c r="C25" s="189"/>
      <c r="D25" s="189"/>
      <c r="E25" s="189"/>
      <c r="F25" s="189"/>
      <c r="G25" s="189"/>
      <c r="H25" s="280">
        <v>0</v>
      </c>
      <c r="I25" s="194">
        <v>0</v>
      </c>
      <c r="J25" s="195">
        <v>0</v>
      </c>
      <c r="K25" s="280">
        <v>0</v>
      </c>
      <c r="L25" s="194">
        <v>0</v>
      </c>
      <c r="M25" s="195">
        <v>0</v>
      </c>
      <c r="N25" s="280">
        <v>0</v>
      </c>
      <c r="O25" s="194">
        <v>0</v>
      </c>
      <c r="P25" s="195">
        <v>0</v>
      </c>
      <c r="Q25" s="280">
        <v>0</v>
      </c>
      <c r="R25" s="194">
        <v>0</v>
      </c>
      <c r="S25" s="195">
        <v>0</v>
      </c>
      <c r="T25" s="280">
        <v>0</v>
      </c>
      <c r="U25" s="194">
        <v>0</v>
      </c>
      <c r="V25" s="195">
        <v>0</v>
      </c>
    </row>
    <row r="26" spans="1:22" ht="18.399999999999999" customHeight="1" thickBot="1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5160338.75</v>
      </c>
      <c r="I26" s="197"/>
      <c r="J26" s="197"/>
      <c r="K26" s="196">
        <f>SUM(K22:K25)</f>
        <v>2802344.71</v>
      </c>
      <c r="L26" s="197"/>
      <c r="M26" s="198"/>
      <c r="N26" s="197">
        <f>SUM(N22:N25)</f>
        <v>5493035.8799999999</v>
      </c>
      <c r="O26" s="197"/>
      <c r="P26" s="197"/>
      <c r="Q26" s="196">
        <f>SUM(Q22:Q25)</f>
        <v>2529701.6</v>
      </c>
      <c r="R26" s="197"/>
      <c r="S26" s="198"/>
      <c r="T26" s="196">
        <f>SUM(T22:T25)</f>
        <v>4358100</v>
      </c>
      <c r="U26" s="197"/>
      <c r="V26" s="198"/>
    </row>
    <row r="27" spans="1:22" ht="18.399999999999999" customHeight="1">
      <c r="A27" s="188" t="s">
        <v>30</v>
      </c>
      <c r="B27" s="189"/>
      <c r="C27" s="189"/>
      <c r="D27" s="189"/>
      <c r="E27" s="189"/>
      <c r="F27" s="189"/>
      <c r="G27" s="209"/>
      <c r="H27" s="281">
        <v>3083151.64</v>
      </c>
      <c r="I27" s="199"/>
      <c r="J27" s="200"/>
      <c r="K27" s="281">
        <v>3111175.74</v>
      </c>
      <c r="L27" s="199">
        <v>10122961.629999999</v>
      </c>
      <c r="M27" s="200">
        <v>6628334.5600000005</v>
      </c>
      <c r="N27" s="281">
        <v>2510010.6800000002</v>
      </c>
      <c r="O27" s="199">
        <v>6248838.1500000004</v>
      </c>
      <c r="P27" s="200">
        <v>10122961.629999999</v>
      </c>
      <c r="Q27" s="281">
        <v>3848917.38</v>
      </c>
      <c r="R27" s="199">
        <v>6834216</v>
      </c>
      <c r="S27" s="200">
        <v>6248838.1500000004</v>
      </c>
      <c r="T27" s="281">
        <v>2417488.4900000002</v>
      </c>
      <c r="U27" s="199">
        <v>6001218.2883333303</v>
      </c>
      <c r="V27" s="200">
        <v>5811470.0833333302</v>
      </c>
    </row>
    <row r="28" spans="1:22" ht="18.399999999999999" customHeight="1" thickBot="1">
      <c r="A28" s="192" t="s">
        <v>3</v>
      </c>
      <c r="B28" s="193"/>
      <c r="C28" s="193"/>
      <c r="D28" s="193"/>
      <c r="E28" s="193"/>
      <c r="F28" s="193"/>
      <c r="G28" s="210"/>
      <c r="H28" s="280">
        <v>140431</v>
      </c>
      <c r="I28" s="194">
        <v>0</v>
      </c>
      <c r="J28" s="195">
        <v>0</v>
      </c>
      <c r="K28" s="280">
        <v>701727.6</v>
      </c>
      <c r="L28" s="194">
        <v>0</v>
      </c>
      <c r="M28" s="195">
        <v>0</v>
      </c>
      <c r="N28" s="280">
        <v>1012428.2</v>
      </c>
      <c r="O28" s="194">
        <v>0</v>
      </c>
      <c r="P28" s="195">
        <v>0</v>
      </c>
      <c r="Q28" s="280">
        <v>331827.13</v>
      </c>
      <c r="R28" s="194">
        <v>0</v>
      </c>
      <c r="S28" s="195">
        <v>0</v>
      </c>
      <c r="T28" s="280">
        <v>697920.96</v>
      </c>
      <c r="U28" s="194">
        <v>0</v>
      </c>
      <c r="V28" s="195">
        <v>0</v>
      </c>
    </row>
    <row r="29" spans="1:22" ht="18.399999999999999" customHeight="1" thickBot="1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8383921.3900000006</v>
      </c>
      <c r="I29" s="207"/>
      <c r="J29" s="207"/>
      <c r="K29" s="206">
        <f>SUM(K26:K28)</f>
        <v>6615248.0499999998</v>
      </c>
      <c r="L29" s="207"/>
      <c r="M29" s="208"/>
      <c r="N29" s="207">
        <f>SUM(N26:N28)</f>
        <v>9015474.7599999998</v>
      </c>
      <c r="O29" s="207"/>
      <c r="P29" s="207"/>
      <c r="Q29" s="206">
        <f>SUM(Q26:Q28)</f>
        <v>6710446.1100000003</v>
      </c>
      <c r="R29" s="207"/>
      <c r="S29" s="208"/>
      <c r="T29" s="206">
        <f>SUM(T26:T28)</f>
        <v>7473509.4500000002</v>
      </c>
      <c r="U29" s="207"/>
      <c r="V29" s="208"/>
    </row>
    <row r="30" spans="1:22" ht="16.899999999999999" customHeight="1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AISEAU-PRESLES</v>
      </c>
      <c r="H1" s="153"/>
      <c r="I1" s="54" t="s">
        <v>40</v>
      </c>
      <c r="J1" s="67">
        <f>Coordonnées!R1</f>
        <v>52074</v>
      </c>
    </row>
    <row r="2" spans="1:10" ht="16.149999999999999" customHeight="1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>
      <c r="A5" s="14"/>
      <c r="E5" s="221" t="s">
        <v>71</v>
      </c>
      <c r="F5" s="222"/>
      <c r="G5" s="222"/>
      <c r="H5" s="222"/>
      <c r="I5" s="222"/>
    </row>
    <row r="6" spans="1:10" ht="17.649999999999999" customHeight="1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>
      <c r="A8" s="223" t="s">
        <v>36</v>
      </c>
      <c r="B8" s="224"/>
      <c r="C8" s="224"/>
      <c r="D8" s="225"/>
      <c r="E8" s="282">
        <v>362198.56</v>
      </c>
      <c r="F8" s="282">
        <v>364294.94</v>
      </c>
      <c r="G8" s="282">
        <v>328077.23</v>
      </c>
      <c r="H8" s="282">
        <v>1010045.56</v>
      </c>
      <c r="I8" s="282">
        <v>975428.34</v>
      </c>
    </row>
    <row r="9" spans="1:10" ht="30" customHeight="1">
      <c r="A9" s="212" t="s">
        <v>19</v>
      </c>
      <c r="B9" s="213"/>
      <c r="C9" s="213"/>
      <c r="D9" s="214"/>
      <c r="E9" s="282">
        <v>3725006.53</v>
      </c>
      <c r="F9" s="282">
        <v>3705112.62</v>
      </c>
      <c r="G9" s="282">
        <v>3537572.89</v>
      </c>
      <c r="H9" s="282">
        <v>3627922.37</v>
      </c>
      <c r="I9" s="282">
        <v>4111387.07</v>
      </c>
    </row>
    <row r="10" spans="1:10" ht="30" customHeight="1">
      <c r="A10" s="212" t="s">
        <v>20</v>
      </c>
      <c r="B10" s="213"/>
      <c r="C10" s="213"/>
      <c r="D10" s="214"/>
      <c r="E10" s="282">
        <v>2117648.9900000002</v>
      </c>
      <c r="F10" s="282">
        <v>2118294.7400000002</v>
      </c>
      <c r="G10" s="282">
        <v>2133084.9300000002</v>
      </c>
      <c r="H10" s="282">
        <v>1885762.12</v>
      </c>
      <c r="I10" s="282">
        <v>2260374.4</v>
      </c>
    </row>
    <row r="11" spans="1:10" ht="30" customHeight="1">
      <c r="A11" s="212" t="s">
        <v>21</v>
      </c>
      <c r="B11" s="213"/>
      <c r="C11" s="213"/>
      <c r="D11" s="214"/>
      <c r="E11" s="282">
        <v>2678969.41</v>
      </c>
      <c r="F11" s="282">
        <v>2507244.06</v>
      </c>
      <c r="G11" s="282">
        <v>2631628.4500000002</v>
      </c>
      <c r="H11" s="282">
        <v>2741714.09</v>
      </c>
      <c r="I11" s="282">
        <v>3167169.08</v>
      </c>
    </row>
    <row r="12" spans="1:10" ht="30" customHeight="1">
      <c r="A12" s="212" t="s">
        <v>29</v>
      </c>
      <c r="B12" s="213"/>
      <c r="C12" s="213"/>
      <c r="D12" s="214"/>
      <c r="E12" s="282">
        <v>86961.64</v>
      </c>
      <c r="F12" s="282">
        <v>90194.47</v>
      </c>
      <c r="G12" s="282">
        <v>89078.59</v>
      </c>
      <c r="H12" s="282">
        <v>93129.45</v>
      </c>
      <c r="I12" s="282">
        <v>105280.51</v>
      </c>
    </row>
    <row r="13" spans="1:10" ht="30" customHeight="1">
      <c r="A13" s="212" t="s">
        <v>22</v>
      </c>
      <c r="B13" s="213"/>
      <c r="C13" s="213"/>
      <c r="D13" s="214"/>
      <c r="E13" s="282">
        <v>0</v>
      </c>
      <c r="F13" s="282">
        <v>2500</v>
      </c>
      <c r="G13" s="282">
        <v>2500</v>
      </c>
      <c r="H13" s="282">
        <v>15000</v>
      </c>
      <c r="I13" s="282">
        <v>0</v>
      </c>
    </row>
    <row r="14" spans="1:10" ht="30" customHeight="1">
      <c r="A14" s="212" t="s">
        <v>23</v>
      </c>
      <c r="B14" s="213"/>
      <c r="C14" s="213"/>
      <c r="D14" s="214"/>
      <c r="E14" s="282">
        <v>966879.74</v>
      </c>
      <c r="F14" s="282">
        <v>883859.16</v>
      </c>
      <c r="G14" s="282">
        <v>729288.71</v>
      </c>
      <c r="H14" s="282">
        <v>1042692.46</v>
      </c>
      <c r="I14" s="282">
        <v>1165004.58</v>
      </c>
    </row>
    <row r="15" spans="1:10" ht="30" customHeight="1">
      <c r="A15" s="212" t="s">
        <v>24</v>
      </c>
      <c r="B15" s="213"/>
      <c r="C15" s="213"/>
      <c r="D15" s="214"/>
      <c r="E15" s="282">
        <v>721423.14</v>
      </c>
      <c r="F15" s="282">
        <v>834966.63</v>
      </c>
      <c r="G15" s="282">
        <v>865221.35</v>
      </c>
      <c r="H15" s="282">
        <v>885541.31</v>
      </c>
      <c r="I15" s="282">
        <v>919515.51</v>
      </c>
    </row>
    <row r="16" spans="1:10" ht="30" customHeight="1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5393</v>
      </c>
      <c r="I16" s="282">
        <v>6000</v>
      </c>
    </row>
    <row r="17" spans="1:9" ht="30" customHeight="1">
      <c r="A17" s="212" t="s">
        <v>32</v>
      </c>
      <c r="B17" s="213"/>
      <c r="C17" s="213"/>
      <c r="D17" s="214"/>
      <c r="E17" s="282">
        <v>153623.46</v>
      </c>
      <c r="F17" s="282">
        <v>179571.6</v>
      </c>
      <c r="G17" s="282">
        <v>161465.03</v>
      </c>
      <c r="H17" s="282">
        <v>178744.5</v>
      </c>
      <c r="I17" s="282">
        <v>258652.5</v>
      </c>
    </row>
    <row r="18" spans="1:9" ht="30" customHeight="1">
      <c r="A18" s="212" t="s">
        <v>25</v>
      </c>
      <c r="B18" s="213"/>
      <c r="C18" s="213"/>
      <c r="D18" s="214"/>
      <c r="E18" s="282">
        <v>2168306.04</v>
      </c>
      <c r="F18" s="282">
        <v>2175880.3199999998</v>
      </c>
      <c r="G18" s="282">
        <v>2536683.4700000002</v>
      </c>
      <c r="H18" s="282">
        <v>2612862.0299999998</v>
      </c>
      <c r="I18" s="282">
        <v>2666078.09</v>
      </c>
    </row>
    <row r="19" spans="1:9" ht="30" customHeight="1">
      <c r="A19" s="215" t="s">
        <v>26</v>
      </c>
      <c r="B19" s="216"/>
      <c r="C19" s="216"/>
      <c r="D19" s="217"/>
      <c r="E19" s="282">
        <v>1640543.17</v>
      </c>
      <c r="F19" s="282">
        <v>1760435.55</v>
      </c>
      <c r="G19" s="282">
        <v>1798529.41</v>
      </c>
      <c r="H19" s="282">
        <v>1768046.38</v>
      </c>
      <c r="I19" s="282">
        <v>1923214.55</v>
      </c>
    </row>
    <row r="20" spans="1:9" ht="30" customHeight="1">
      <c r="A20" s="212" t="s">
        <v>27</v>
      </c>
      <c r="B20" s="213"/>
      <c r="C20" s="213"/>
      <c r="D20" s="214"/>
      <c r="E20" s="282">
        <v>5750.6</v>
      </c>
      <c r="F20" s="282">
        <v>5500.6</v>
      </c>
      <c r="G20" s="282">
        <v>5500.6</v>
      </c>
      <c r="H20" s="282">
        <v>5500.6</v>
      </c>
      <c r="I20" s="282">
        <v>5500.6</v>
      </c>
    </row>
    <row r="21" spans="1:9" ht="30" customHeight="1">
      <c r="A21" s="218" t="s">
        <v>28</v>
      </c>
      <c r="B21" s="219"/>
      <c r="C21" s="219"/>
      <c r="D21" s="220"/>
      <c r="E21" s="282">
        <v>221131.87</v>
      </c>
      <c r="F21" s="282">
        <v>235658.23999999999</v>
      </c>
      <c r="G21" s="282">
        <v>274191.48</v>
      </c>
      <c r="H21" s="282">
        <v>257865.29</v>
      </c>
      <c r="I21" s="282">
        <v>243155.08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AISEAU-PRESLES</v>
      </c>
      <c r="H1" s="153"/>
      <c r="I1" s="54" t="s">
        <v>40</v>
      </c>
      <c r="J1" s="67">
        <f>Coordonnées!R1</f>
        <v>52074</v>
      </c>
    </row>
    <row r="2" spans="1:10" ht="16.149999999999999" customHeight="1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>
      <c r="A5" s="14"/>
      <c r="E5" s="228" t="s">
        <v>72</v>
      </c>
      <c r="F5" s="229"/>
      <c r="G5" s="229"/>
      <c r="H5" s="229"/>
      <c r="I5" s="229"/>
    </row>
    <row r="6" spans="1:10" ht="17.649999999999999" customHeight="1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>
      <c r="A8" s="223" t="s">
        <v>36</v>
      </c>
      <c r="B8" s="224"/>
      <c r="C8" s="224"/>
      <c r="D8" s="225"/>
      <c r="E8" s="282">
        <v>12475012.279999999</v>
      </c>
      <c r="F8" s="282">
        <v>12672154.58</v>
      </c>
      <c r="G8" s="282">
        <v>12698151.74</v>
      </c>
      <c r="H8" s="282">
        <v>13588504.27</v>
      </c>
      <c r="I8" s="282">
        <v>15780624.09</v>
      </c>
    </row>
    <row r="9" spans="1:10" ht="30" customHeight="1">
      <c r="A9" s="212" t="s">
        <v>19</v>
      </c>
      <c r="B9" s="213"/>
      <c r="C9" s="213"/>
      <c r="D9" s="214"/>
      <c r="E9" s="282">
        <v>653163.13</v>
      </c>
      <c r="F9" s="282">
        <v>664062.17000000004</v>
      </c>
      <c r="G9" s="282">
        <v>687617.76</v>
      </c>
      <c r="H9" s="282">
        <v>259211.79</v>
      </c>
      <c r="I9" s="282">
        <v>277385.83</v>
      </c>
    </row>
    <row r="10" spans="1:10" ht="30" customHeight="1">
      <c r="A10" s="212" t="s">
        <v>20</v>
      </c>
      <c r="B10" s="213"/>
      <c r="C10" s="213"/>
      <c r="D10" s="214"/>
      <c r="E10" s="282">
        <v>39658.04</v>
      </c>
      <c r="F10" s="282">
        <v>35681.4</v>
      </c>
      <c r="G10" s="282">
        <v>168749.36</v>
      </c>
      <c r="H10" s="282">
        <v>2000</v>
      </c>
      <c r="I10" s="282">
        <v>2000</v>
      </c>
    </row>
    <row r="11" spans="1:10" ht="30" customHeight="1">
      <c r="A11" s="212" t="s">
        <v>21</v>
      </c>
      <c r="B11" s="213"/>
      <c r="C11" s="213"/>
      <c r="D11" s="214"/>
      <c r="E11" s="282">
        <v>115968.31</v>
      </c>
      <c r="F11" s="282">
        <v>99766.41</v>
      </c>
      <c r="G11" s="282">
        <v>108942.94</v>
      </c>
      <c r="H11" s="282">
        <v>31523.02</v>
      </c>
      <c r="I11" s="282">
        <v>33492.69</v>
      </c>
    </row>
    <row r="12" spans="1:10" ht="30" customHeight="1">
      <c r="A12" s="212" t="s">
        <v>29</v>
      </c>
      <c r="B12" s="213"/>
      <c r="C12" s="213"/>
      <c r="D12" s="214"/>
      <c r="E12" s="282">
        <v>452248.98</v>
      </c>
      <c r="F12" s="282">
        <v>423422</v>
      </c>
      <c r="G12" s="282">
        <v>423363.43</v>
      </c>
      <c r="H12" s="282">
        <v>417492.44</v>
      </c>
      <c r="I12" s="282">
        <v>429557.24</v>
      </c>
    </row>
    <row r="13" spans="1:10" ht="30" customHeight="1">
      <c r="A13" s="212" t="s">
        <v>22</v>
      </c>
      <c r="B13" s="213"/>
      <c r="C13" s="213"/>
      <c r="D13" s="214"/>
      <c r="E13" s="282">
        <v>10351.24</v>
      </c>
      <c r="F13" s="282">
        <v>10061</v>
      </c>
      <c r="G13" s="282">
        <v>10061</v>
      </c>
      <c r="H13" s="282">
        <v>13061</v>
      </c>
      <c r="I13" s="282">
        <v>14108</v>
      </c>
    </row>
    <row r="14" spans="1:10" ht="30" customHeight="1">
      <c r="A14" s="212" t="s">
        <v>23</v>
      </c>
      <c r="B14" s="213"/>
      <c r="C14" s="213"/>
      <c r="D14" s="214"/>
      <c r="E14" s="282">
        <v>539401.43000000005</v>
      </c>
      <c r="F14" s="282">
        <v>549797.64</v>
      </c>
      <c r="G14" s="282">
        <v>447384.79</v>
      </c>
      <c r="H14" s="282">
        <v>666579.28</v>
      </c>
      <c r="I14" s="282">
        <v>667345.38</v>
      </c>
    </row>
    <row r="15" spans="1:10" ht="30" customHeight="1">
      <c r="A15" s="212" t="s">
        <v>24</v>
      </c>
      <c r="B15" s="213"/>
      <c r="C15" s="213"/>
      <c r="D15" s="214"/>
      <c r="E15" s="282">
        <v>69252.75</v>
      </c>
      <c r="F15" s="282">
        <v>50923.42</v>
      </c>
      <c r="G15" s="282">
        <v>53224.78</v>
      </c>
      <c r="H15" s="282">
        <v>50940</v>
      </c>
      <c r="I15" s="282">
        <v>47835.56</v>
      </c>
    </row>
    <row r="16" spans="1:10" ht="30" customHeight="1">
      <c r="A16" s="215" t="s">
        <v>33</v>
      </c>
      <c r="B16" s="216"/>
      <c r="C16" s="216"/>
      <c r="D16" s="217"/>
      <c r="E16" s="282">
        <v>66661.440000000002</v>
      </c>
      <c r="F16" s="282">
        <v>66661.440000000002</v>
      </c>
      <c r="G16" s="282">
        <v>20147.5</v>
      </c>
      <c r="H16" s="282">
        <v>20549.88</v>
      </c>
      <c r="I16" s="282">
        <v>0</v>
      </c>
    </row>
    <row r="17" spans="1:9" ht="30" customHeight="1">
      <c r="A17" s="212" t="s">
        <v>32</v>
      </c>
      <c r="B17" s="213"/>
      <c r="C17" s="213"/>
      <c r="D17" s="214"/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30" customHeight="1">
      <c r="A18" s="212" t="s">
        <v>25</v>
      </c>
      <c r="B18" s="213"/>
      <c r="C18" s="213"/>
      <c r="D18" s="214"/>
      <c r="E18" s="282">
        <v>367032.33</v>
      </c>
      <c r="F18" s="282">
        <v>256776.99</v>
      </c>
      <c r="G18" s="282">
        <v>271531.5</v>
      </c>
      <c r="H18" s="282">
        <v>155856.26</v>
      </c>
      <c r="I18" s="282">
        <v>126127.03</v>
      </c>
    </row>
    <row r="19" spans="1:9" ht="30" customHeight="1">
      <c r="A19" s="215" t="s">
        <v>26</v>
      </c>
      <c r="B19" s="216"/>
      <c r="C19" s="216"/>
      <c r="D19" s="217"/>
      <c r="E19" s="282">
        <v>149730.71</v>
      </c>
      <c r="F19" s="282">
        <v>125739.46</v>
      </c>
      <c r="G19" s="282">
        <v>171235.66</v>
      </c>
      <c r="H19" s="282">
        <v>124692.59</v>
      </c>
      <c r="I19" s="282">
        <v>130221.37</v>
      </c>
    </row>
    <row r="20" spans="1:9" ht="30" customHeight="1">
      <c r="A20" s="212" t="s">
        <v>27</v>
      </c>
      <c r="B20" s="213"/>
      <c r="C20" s="213"/>
      <c r="D20" s="214"/>
      <c r="E20" s="282">
        <v>495.91</v>
      </c>
      <c r="F20" s="282">
        <v>317.10000000000002</v>
      </c>
      <c r="G20" s="282">
        <v>317.10000000000002</v>
      </c>
      <c r="H20" s="282">
        <v>317.10000000000002</v>
      </c>
      <c r="I20" s="282">
        <v>170.51</v>
      </c>
    </row>
    <row r="21" spans="1:9" ht="30" customHeight="1">
      <c r="A21" s="218" t="s">
        <v>28</v>
      </c>
      <c r="B21" s="219"/>
      <c r="C21" s="219"/>
      <c r="D21" s="220"/>
      <c r="E21" s="282">
        <v>46589.62</v>
      </c>
      <c r="F21" s="282">
        <v>48821.88</v>
      </c>
      <c r="G21" s="282">
        <v>61348.73</v>
      </c>
      <c r="H21" s="282">
        <v>26600</v>
      </c>
      <c r="I21" s="282">
        <v>4501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AISEAU-PRESLES</v>
      </c>
      <c r="H1" s="153"/>
      <c r="I1" s="54" t="s">
        <v>40</v>
      </c>
      <c r="J1" s="67">
        <f>Coordonnées!R1</f>
        <v>52074</v>
      </c>
    </row>
    <row r="2" spans="1:10" ht="16.149999999999999" customHeight="1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>
      <c r="A5" s="14"/>
      <c r="E5" s="230" t="s">
        <v>73</v>
      </c>
      <c r="F5" s="231"/>
      <c r="G5" s="231"/>
      <c r="H5" s="231"/>
      <c r="I5" s="231"/>
    </row>
    <row r="6" spans="1:10" ht="17.649999999999999" customHeight="1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>
      <c r="A8" s="223" t="s">
        <v>36</v>
      </c>
      <c r="B8" s="224"/>
      <c r="C8" s="224"/>
      <c r="D8" s="225"/>
      <c r="E8" s="282">
        <v>143088.75</v>
      </c>
      <c r="F8" s="282">
        <v>785343.89</v>
      </c>
      <c r="G8" s="282">
        <v>35238.879999999997</v>
      </c>
      <c r="H8" s="282">
        <v>34201.599999999999</v>
      </c>
      <c r="I8" s="282">
        <v>250374.61</v>
      </c>
    </row>
    <row r="9" spans="1:10" ht="30" customHeight="1">
      <c r="A9" s="212" t="s">
        <v>19</v>
      </c>
      <c r="B9" s="213"/>
      <c r="C9" s="213"/>
      <c r="D9" s="214"/>
      <c r="E9" s="282">
        <v>2687963</v>
      </c>
      <c r="F9" s="282">
        <v>173000</v>
      </c>
      <c r="G9" s="282">
        <v>83167</v>
      </c>
      <c r="H9" s="282">
        <v>264700</v>
      </c>
      <c r="I9" s="282">
        <v>2865140</v>
      </c>
    </row>
    <row r="10" spans="1:10" ht="30" customHeight="1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64000</v>
      </c>
      <c r="H10" s="282">
        <v>100000</v>
      </c>
      <c r="I10" s="282">
        <v>0</v>
      </c>
    </row>
    <row r="11" spans="1:10" ht="30" customHeight="1">
      <c r="A11" s="212" t="s">
        <v>21</v>
      </c>
      <c r="B11" s="213"/>
      <c r="C11" s="213"/>
      <c r="D11" s="214"/>
      <c r="E11" s="282">
        <v>846000</v>
      </c>
      <c r="F11" s="282">
        <v>985721.25</v>
      </c>
      <c r="G11" s="282">
        <v>4208500</v>
      </c>
      <c r="H11" s="282">
        <v>755000</v>
      </c>
      <c r="I11" s="282">
        <v>1762200</v>
      </c>
    </row>
    <row r="12" spans="1:10" ht="30" customHeight="1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10" ht="30" customHeight="1">
      <c r="A14" s="212" t="s">
        <v>23</v>
      </c>
      <c r="B14" s="213"/>
      <c r="C14" s="213"/>
      <c r="D14" s="214"/>
      <c r="E14" s="282">
        <v>670327</v>
      </c>
      <c r="F14" s="282">
        <v>226301.28</v>
      </c>
      <c r="G14" s="282">
        <v>424106.74</v>
      </c>
      <c r="H14" s="282">
        <v>218159</v>
      </c>
      <c r="I14" s="282">
        <v>0</v>
      </c>
    </row>
    <row r="15" spans="1:10" ht="30" customHeight="1">
      <c r="A15" s="212" t="s">
        <v>24</v>
      </c>
      <c r="B15" s="213"/>
      <c r="C15" s="213"/>
      <c r="D15" s="214"/>
      <c r="E15" s="282">
        <v>759473</v>
      </c>
      <c r="F15" s="282">
        <v>990756</v>
      </c>
      <c r="G15" s="282">
        <v>407099.88</v>
      </c>
      <c r="H15" s="282">
        <v>334821.99</v>
      </c>
      <c r="I15" s="282">
        <v>23056.49</v>
      </c>
    </row>
    <row r="16" spans="1:10" ht="30" customHeight="1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>
      <c r="A17" s="212" t="s">
        <v>32</v>
      </c>
      <c r="B17" s="213"/>
      <c r="C17" s="213"/>
      <c r="D17" s="214"/>
      <c r="E17" s="282">
        <v>82960</v>
      </c>
      <c r="F17" s="282">
        <v>713047.03</v>
      </c>
      <c r="G17" s="282">
        <v>700000</v>
      </c>
      <c r="H17" s="282">
        <v>924000</v>
      </c>
      <c r="I17" s="282">
        <v>0</v>
      </c>
    </row>
    <row r="18" spans="1:9" ht="30" customHeight="1">
      <c r="A18" s="212" t="s">
        <v>25</v>
      </c>
      <c r="B18" s="213"/>
      <c r="C18" s="213"/>
      <c r="D18" s="214"/>
      <c r="E18" s="282">
        <v>15000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>
      <c r="A19" s="215" t="s">
        <v>26</v>
      </c>
      <c r="B19" s="216"/>
      <c r="C19" s="216"/>
      <c r="D19" s="217"/>
      <c r="E19" s="282">
        <v>95958</v>
      </c>
      <c r="F19" s="282">
        <v>263458</v>
      </c>
      <c r="G19" s="282">
        <v>178928.15</v>
      </c>
      <c r="H19" s="282">
        <v>172928.15</v>
      </c>
      <c r="I19" s="282">
        <v>488524.53</v>
      </c>
    </row>
    <row r="20" spans="1:9" ht="30" customHeight="1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>
      <c r="A21" s="218" t="s">
        <v>28</v>
      </c>
      <c r="B21" s="219"/>
      <c r="C21" s="219"/>
      <c r="D21" s="220"/>
      <c r="E21" s="282">
        <v>0</v>
      </c>
      <c r="F21" s="282">
        <v>0</v>
      </c>
      <c r="G21" s="282">
        <v>0</v>
      </c>
      <c r="H21" s="282">
        <v>0</v>
      </c>
      <c r="I21" s="282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AISEAU-PRESLES</v>
      </c>
      <c r="H1" s="153"/>
      <c r="I1" s="54" t="s">
        <v>40</v>
      </c>
      <c r="J1" s="67">
        <f>Coordonnées!R1</f>
        <v>52074</v>
      </c>
    </row>
    <row r="2" spans="1:10" ht="16.149999999999999" customHeight="1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2023</v>
      </c>
    </row>
    <row r="3" spans="1:10" s="65" customFormat="1" ht="27" customHeight="1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649999999999999" customHeight="1">
      <c r="A5" s="14"/>
      <c r="E5" s="232" t="s">
        <v>74</v>
      </c>
      <c r="F5" s="233"/>
      <c r="G5" s="233"/>
      <c r="H5" s="233"/>
      <c r="I5" s="233"/>
    </row>
    <row r="6" spans="1:10" ht="17.649999999999999" customHeight="1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>
      <c r="A7" s="14"/>
      <c r="E7" s="56">
        <f>F7-1</f>
        <v>2019</v>
      </c>
      <c r="F7" s="56">
        <f>G7-1</f>
        <v>2020</v>
      </c>
      <c r="G7" s="56">
        <f>H7-1</f>
        <v>2021</v>
      </c>
      <c r="H7" s="56">
        <f>I7-1</f>
        <v>2022</v>
      </c>
      <c r="I7" s="56">
        <f>J2</f>
        <v>2023</v>
      </c>
    </row>
    <row r="8" spans="1:10" ht="30" customHeight="1">
      <c r="A8" s="223" t="s">
        <v>36</v>
      </c>
      <c r="B8" s="224"/>
      <c r="C8" s="224"/>
      <c r="D8" s="225"/>
      <c r="E8" s="282">
        <v>140431</v>
      </c>
      <c r="F8" s="282">
        <v>701727.6</v>
      </c>
      <c r="G8" s="282">
        <v>1012428.2</v>
      </c>
      <c r="H8" s="282">
        <v>331827.13</v>
      </c>
      <c r="I8" s="282">
        <v>697920.96</v>
      </c>
    </row>
    <row r="9" spans="1:10" ht="30" customHeight="1">
      <c r="A9" s="212" t="s">
        <v>19</v>
      </c>
      <c r="B9" s="213"/>
      <c r="C9" s="213"/>
      <c r="D9" s="214"/>
      <c r="E9" s="282">
        <v>2780051.75</v>
      </c>
      <c r="F9" s="282">
        <v>313088.75</v>
      </c>
      <c r="G9" s="282">
        <v>46667</v>
      </c>
      <c r="H9" s="282">
        <v>133000</v>
      </c>
      <c r="I9" s="282">
        <v>2800000</v>
      </c>
    </row>
    <row r="10" spans="1:10" ht="30" customHeight="1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64000</v>
      </c>
      <c r="H10" s="282">
        <v>100000</v>
      </c>
      <c r="I10" s="282">
        <v>0</v>
      </c>
    </row>
    <row r="11" spans="1:10" ht="30" customHeight="1">
      <c r="A11" s="212" t="s">
        <v>21</v>
      </c>
      <c r="B11" s="213"/>
      <c r="C11" s="213"/>
      <c r="D11" s="214"/>
      <c r="E11" s="282">
        <v>820000</v>
      </c>
      <c r="F11" s="282">
        <v>806171.25</v>
      </c>
      <c r="G11" s="282">
        <v>3707500</v>
      </c>
      <c r="H11" s="282">
        <v>705500</v>
      </c>
      <c r="I11" s="282">
        <v>1177100</v>
      </c>
    </row>
    <row r="12" spans="1:10" ht="30" customHeight="1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10" ht="30" customHeight="1">
      <c r="A14" s="212" t="s">
        <v>23</v>
      </c>
      <c r="B14" s="213"/>
      <c r="C14" s="213"/>
      <c r="D14" s="214"/>
      <c r="E14" s="282">
        <v>670327</v>
      </c>
      <c r="F14" s="282">
        <v>213110</v>
      </c>
      <c r="G14" s="282">
        <v>424106.74</v>
      </c>
      <c r="H14" s="282">
        <v>200000</v>
      </c>
      <c r="I14" s="282">
        <v>0</v>
      </c>
    </row>
    <row r="15" spans="1:10" ht="30" customHeight="1">
      <c r="A15" s="212" t="s">
        <v>24</v>
      </c>
      <c r="B15" s="213"/>
      <c r="C15" s="213"/>
      <c r="D15" s="214"/>
      <c r="E15" s="282">
        <v>750000</v>
      </c>
      <c r="F15" s="282">
        <v>566927.68000000005</v>
      </c>
      <c r="G15" s="282">
        <v>404599.88</v>
      </c>
      <c r="H15" s="282">
        <v>366201.59999999998</v>
      </c>
      <c r="I15" s="282">
        <v>0</v>
      </c>
    </row>
    <row r="16" spans="1:10" ht="30" customHeight="1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>
      <c r="A17" s="212" t="s">
        <v>32</v>
      </c>
      <c r="B17" s="213"/>
      <c r="C17" s="213"/>
      <c r="D17" s="214"/>
      <c r="E17" s="282">
        <v>82960</v>
      </c>
      <c r="F17" s="282">
        <v>713047.03</v>
      </c>
      <c r="G17" s="282">
        <v>700000</v>
      </c>
      <c r="H17" s="282">
        <v>920000</v>
      </c>
      <c r="I17" s="282">
        <v>0</v>
      </c>
    </row>
    <row r="18" spans="1:9" ht="30" customHeight="1">
      <c r="A18" s="212" t="s">
        <v>25</v>
      </c>
      <c r="B18" s="213"/>
      <c r="C18" s="213"/>
      <c r="D18" s="214"/>
      <c r="E18" s="282">
        <v>15000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>
      <c r="A19" s="215" t="s">
        <v>26</v>
      </c>
      <c r="B19" s="216"/>
      <c r="C19" s="216"/>
      <c r="D19" s="217"/>
      <c r="E19" s="282">
        <v>42000</v>
      </c>
      <c r="F19" s="282">
        <v>190000</v>
      </c>
      <c r="G19" s="282">
        <v>146162.26</v>
      </c>
      <c r="H19" s="282">
        <v>105000</v>
      </c>
      <c r="I19" s="282">
        <v>381000</v>
      </c>
    </row>
    <row r="20" spans="1:9" ht="30" customHeight="1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>
      <c r="A21" s="218" t="s">
        <v>28</v>
      </c>
      <c r="B21" s="219"/>
      <c r="C21" s="219"/>
      <c r="D21" s="220"/>
      <c r="E21" s="282">
        <v>0</v>
      </c>
      <c r="F21" s="282">
        <v>0</v>
      </c>
      <c r="G21" s="282">
        <v>0</v>
      </c>
      <c r="H21" s="282">
        <v>0</v>
      </c>
      <c r="I21" s="282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 Coelst</cp:lastModifiedBy>
  <cp:lastPrinted>2019-04-29T14:14:47Z</cp:lastPrinted>
  <dcterms:created xsi:type="dcterms:W3CDTF">2006-02-10T09:03:57Z</dcterms:created>
  <dcterms:modified xsi:type="dcterms:W3CDTF">2023-09-06T14:01:24Z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